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<sst xmlns="http://schemas.openxmlformats.org/spreadsheetml/2006/main" count="830" uniqueCount="306">
  <si>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</si>
  <si>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</si>
  <si>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</si>
  <si>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</si>
  <si>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</si>
  <si>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</si>
  <si>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</si>
  <si>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</si>
  <si>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</si>
  <si>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</si>
  <si>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</si>
  <si>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</si>
  <si>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</si>
  <si>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</si>
  <si>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</si>
  <si>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</si>
  <si>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</si>
  <si>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</si>
  <si>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</si>
  <si>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</si>
  <si>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</si>
  <si>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</si>
  <si>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</si>
  <si>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</si>
  <si>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</si>
  <si>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</si>
  <si>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</si>
  <si>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</si>
  <si>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</si>
  <si>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</si>
  <si>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</si>
  <si>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</si>
  <si>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</si>
  <si>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</si>
  <si>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</si>
  <si>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</si>
  <si>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</si>
  <si>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</si>
  <si>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</si>
  <si>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</si>
  <si>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</si>
  <si>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</si>
  <si>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</si>
  <si>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</si>
  <si>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</si>
  <si>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</si>
  <si>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</si>
  <si>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</si>
  <si>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</si>
  <si>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</si>
  <si>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</si>
  <si>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</si>
  <si>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</si>
  <si>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</si>
  <si>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</si>
  <si>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</si>
  <si>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</si>
  <si>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</si>
  <si>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</si>
  <si>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</si>
  <si>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</si>
  <si>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</si>
  <si>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</si>
  <si>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</si>
  <si>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</si>
  <si>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</si>
  <si>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</si>
  <si>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</si>
  <si>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</si>
  <si>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</si>
  <si>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</si>
  <si>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</si>
  <si>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</si>
  <si>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</si>
  <si>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</si>
  <si>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</si>
  <si>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</si>
  <si>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</si>
  <si>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</si>
  <si>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</si>
  <si>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</si>
  <si>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</si>
  <si>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</si>
  <si>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</si>
  <si>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</si>
  <si>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</si>
  <si>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</si>
  <si>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</si>
  <si>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</si>
  <si>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</si>
  <si>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</si>
  <si>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</si>
  <si>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</si>
  <si>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</si>
  <si>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</si>
  <si>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</si>
  <si>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</si>
  <si>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</si>
  <si>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</si>
  <si>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</si>
  <si>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</si>
  <si>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</si>
  <si>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</si>
  <si>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</si>
  <si>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</si>
  <si>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</si>
  <si>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</si>
  <si>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</si>
  <si>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</si>
  <si>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</si>
  <si>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</si>
  <si>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</si>
  <si>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</si>
  <si>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</si>
  <si>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</si>
  <si>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</si>
  <si>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</si>
  <si>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</si>
  <si>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</si>
  <si>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</si>
  <si>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</si>
  <si>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</si>
  <si>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</si>
  <si>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</si>
  <si>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</si>
  <si>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</si>
  <si>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</si>
  <si>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</si>
  <si>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</si>
  <si>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</si>
  <si>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</si>
  <si>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</si>
  <si>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</si>
  <si>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</si>
  <si>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</si>
  <si>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</si>
  <si>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</si>
  <si>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</si>
  <si>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</si>
  <si>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</si>
  <si>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</si>
  <si>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</si>
  <si>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</si>
  <si>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</si>
  <si>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</si>
  <si>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</si>
  <si>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</si>
  <si>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</si>
  <si>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</si>
  <si>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</si>
  <si>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</si>
  <si>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</si>
  <si>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</si>
  <si>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</si>
  <si>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</si>
  <si>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</si>
  <si>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</si>
  <si>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</si>
  <si>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</si>
  <si>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</si>
  <si>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</si>
  <si>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</si>
  <si>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</si>
  <si>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</si>
  <si>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</si>
  <si>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</si>
  <si>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</si>
  <si>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</si>
  <si>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</si>
  <si>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</si>
  <si>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</si>
  <si>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</si>
  <si>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</si>
  <si>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</si>
  <si>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</si>
  <si>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</si>
  <si>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</si>
  <si>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</si>
  <si>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</si>
  <si>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</si>
  <si>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</si>
  <si>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</si>
  <si>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</si>
  <si>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</si>
  <si>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</si>
  <si>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</si>
  <si>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</si>
  <si>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</si>
  <si>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</si>
  <si>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</si>
  <si>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</si>
  <si>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</si>
  <si>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</si>
  <si>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</si>
  <si>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</si>
  <si>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</si>
  <si>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</si>
  <si>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</si>
  <si>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</si>
  <si>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</si>
  <si>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</si>
  <si>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</si>
  <si>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</si>
  <si>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</si>
  <si>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</si>
  <si>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</si>
  <si>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</si>
  <si>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</si>
  <si>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</si>
  <si>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</si>
  <si>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</si>
  <si>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</si>
  <si>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</si>
  <si>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</si>
  <si>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</si>
  <si>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</si>
  <si>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</si>
  <si>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</si>
  <si>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</si>
  <si>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</si>
  <si>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</si>
  <si>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</si>
  <si>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</si>
  <si>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</si>
  <si>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</si>
  <si>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</si>
  <si>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</si>
  <si>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</si>
  <si>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</si>
  <si>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</si>
  <si>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</si>
  <si>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</si>
  <si>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</si>
  <si>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</si>
  <si>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</si>
  <si>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</si>
  <si>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</si>
  <si>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</si>
  <si>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Прочие межбюджетные трансферты,передаваемые бюджетам муниципальных районов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</si>
  <si>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</si>
  <si>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</si>
  <si>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</si>
  <si>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</si>
  <si>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</si>
  <si>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</si>
  <si>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</si>
  <si>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</si>
  <si>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</si>
  <si>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</si>
  <si>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</si>
  <si>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</si>
  <si>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</si>
  <si>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211</t>
  </si>
  <si>
    <t>216</t>
  </si>
  <si>
    <t>214</t>
  </si>
  <si>
    <t>19</t>
  </si>
  <si>
    <t>913.0113.0520024900. 244.101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</si>
  <si>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</si>
  <si>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</si>
  <si>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</si>
  <si>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</si>
  <si>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</si>
  <si>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</si>
  <si>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</si>
  <si>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</si>
  <si>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</si>
  <si>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</si>
  <si>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</si>
  <si>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</si>
  <si>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</si>
  <si>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</si>
  <si>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</si>
  <si>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</si>
  <si>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</si>
  <si>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</si>
  <si>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</si>
  <si>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</si>
  <si>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</si>
  <si>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</si>
  <si>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</si>
  <si>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</si>
  <si>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</si>
  <si>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</si>
  <si>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202</t>
  </si>
  <si>
    <t>210</t>
  </si>
  <si>
    <t>253</t>
  </si>
  <si>
    <t>254</t>
  </si>
  <si>
    <t>91320229999050000150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</si>
  <si>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</si>
  <si>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</si>
  <si>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</si>
  <si>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</si>
  <si>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</si>
  <si>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</si>
  <si>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</si>
  <si>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</si>
  <si>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</si>
  <si>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</si>
  <si>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</si>
  <si>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91320249999050000150</t>
  </si>
  <si>
    <t>91321935250050000150</t>
  </si>
  <si>
    <t>91321960010050000150</t>
  </si>
  <si>
    <t xml:space="preserve"> на 1 апреля</t>
  </si>
  <si>
    <t>01.04.2019</t>
  </si>
  <si>
    <t>01</t>
  </si>
  <si>
    <t>апреля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</si>
</sst>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49" fontId="8" fillId="0" borderId="4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view="pageBreakPreview" zoomScale="120" zoomScaleSheetLayoutView="120" zoomScalePageLayoutView="0" workbookViewId="0" topLeftCell="A96">
      <selection activeCell="CH54" sqref="CH54:CW5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51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</row>
    <row r="2" spans="1:166" ht="15" customHeight="1">
      <c r="A2" s="151" t="s">
        <v>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</row>
    <row r="3" spans="1:166" ht="15" customHeight="1">
      <c r="A3" s="151" t="s">
        <v>53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51" t="s">
        <v>54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3" t="s">
        <v>172</v>
      </c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</row>
    <row r="6" spans="147:166" ht="15" customHeight="1">
      <c r="EQ6" s="2" t="s">
        <v>1</v>
      </c>
      <c r="ET6" s="154" t="s">
        <v>21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6"/>
    </row>
    <row r="7" spans="60:166" ht="15" customHeight="1">
      <c r="BH7" s="2" t="s">
        <v>2</v>
      </c>
      <c r="BJ7" s="158" t="s">
        <v>302</v>
      </c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9">
        <v>201</v>
      </c>
      <c r="CF7" s="159"/>
      <c r="CG7" s="159"/>
      <c r="CH7" s="159"/>
      <c r="CI7" s="159"/>
      <c r="CJ7" s="160">
        <v>9</v>
      </c>
      <c r="CK7" s="160"/>
      <c r="CM7" s="1" t="s">
        <v>3</v>
      </c>
      <c r="EQ7" s="2" t="s">
        <v>0</v>
      </c>
      <c r="ET7" s="138" t="s">
        <v>303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38" t="s">
        <v>244</v>
      </c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0"/>
    </row>
    <row r="9" spans="1:166" ht="46.5" customHeight="1">
      <c r="A9" s="116" t="s">
        <v>50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"/>
      <c r="BD9" s="11"/>
      <c r="BE9" s="11"/>
      <c r="BF9" s="11"/>
      <c r="BG9" s="11"/>
      <c r="BH9" s="11"/>
      <c r="BI9" s="11"/>
      <c r="BJ9" s="11"/>
      <c r="BK9" s="118" t="s">
        <v>55</v>
      </c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Q9" s="2" t="s">
        <v>11</v>
      </c>
      <c r="ET9" s="138" t="s">
        <v>56</v>
      </c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40"/>
    </row>
    <row r="10" spans="1:166" ht="15" customHeight="1">
      <c r="A10" s="1" t="s">
        <v>4</v>
      </c>
      <c r="V10" s="160" t="s">
        <v>63</v>
      </c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G10" s="161" t="s">
        <v>47</v>
      </c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T10" s="138" t="s">
        <v>57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5" customHeight="1">
      <c r="A11" s="1" t="s">
        <v>48</v>
      </c>
      <c r="P11" s="161" t="s">
        <v>170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G11" s="141" t="s">
        <v>169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5"/>
      <c r="ET11" s="138" t="s">
        <v>166</v>
      </c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40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38" t="s">
        <v>43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21.75" customHeight="1" thickBot="1">
      <c r="A13" s="1" t="s">
        <v>5</v>
      </c>
      <c r="EQ13" s="2" t="s">
        <v>6</v>
      </c>
      <c r="ET13" s="143">
        <v>383</v>
      </c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5"/>
    </row>
    <row r="14" ht="6" customHeight="1" hidden="1"/>
    <row r="15" spans="1:166" ht="14.25" customHeight="1">
      <c r="A15" s="151" t="s">
        <v>12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</row>
    <row r="16" ht="9" customHeight="1"/>
    <row r="17" spans="1:166" ht="11.25" customHeight="1">
      <c r="A17" s="146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 t="s">
        <v>15</v>
      </c>
      <c r="AO17" s="146"/>
      <c r="AP17" s="146"/>
      <c r="AQ17" s="146"/>
      <c r="AR17" s="146"/>
      <c r="AS17" s="146"/>
      <c r="AT17" s="132" t="s">
        <v>44</v>
      </c>
      <c r="AU17" s="133"/>
      <c r="AV17" s="133"/>
      <c r="AW17" s="133"/>
      <c r="AX17" s="133"/>
      <c r="AY17" s="133"/>
      <c r="AZ17" s="133"/>
      <c r="BA17" s="133"/>
      <c r="BB17" s="134"/>
      <c r="BC17" s="12"/>
      <c r="BD17" s="12"/>
      <c r="BE17" s="12"/>
      <c r="BF17" s="12"/>
      <c r="BG17" s="12"/>
      <c r="BH17" s="12"/>
      <c r="BI17" s="12"/>
      <c r="BJ17" s="12" t="s">
        <v>45</v>
      </c>
      <c r="BK17" s="132" t="s">
        <v>49</v>
      </c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4"/>
      <c r="CF17" s="119" t="s">
        <v>16</v>
      </c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1"/>
      <c r="ET17" s="146" t="s">
        <v>20</v>
      </c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</row>
    <row r="18" spans="1:166" ht="57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35"/>
      <c r="AU18" s="136"/>
      <c r="AV18" s="136"/>
      <c r="AW18" s="136"/>
      <c r="AX18" s="136"/>
      <c r="AY18" s="136"/>
      <c r="AZ18" s="136"/>
      <c r="BA18" s="136"/>
      <c r="BB18" s="137"/>
      <c r="BC18" s="12"/>
      <c r="BD18" s="12"/>
      <c r="BE18" s="12"/>
      <c r="BF18" s="12"/>
      <c r="BG18" s="12"/>
      <c r="BH18" s="12"/>
      <c r="BI18" s="12"/>
      <c r="BJ18" s="12"/>
      <c r="BK18" s="135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7"/>
      <c r="CF18" s="120" t="s">
        <v>46</v>
      </c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1"/>
      <c r="CW18" s="119" t="s">
        <v>17</v>
      </c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1"/>
      <c r="DN18" s="119" t="s">
        <v>18</v>
      </c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1"/>
      <c r="EE18" s="119" t="s">
        <v>19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1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</row>
    <row r="19" spans="1:166" ht="12" thickBot="1">
      <c r="A19" s="124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6"/>
      <c r="AN19" s="148">
        <v>2</v>
      </c>
      <c r="AO19" s="149"/>
      <c r="AP19" s="149"/>
      <c r="AQ19" s="149"/>
      <c r="AR19" s="149"/>
      <c r="AS19" s="150"/>
      <c r="AT19" s="148">
        <v>3</v>
      </c>
      <c r="AU19" s="149"/>
      <c r="AV19" s="149"/>
      <c r="AW19" s="149"/>
      <c r="AX19" s="149"/>
      <c r="AY19" s="149"/>
      <c r="AZ19" s="149"/>
      <c r="BA19" s="149"/>
      <c r="BB19" s="150"/>
      <c r="BC19" s="13"/>
      <c r="BD19" s="13"/>
      <c r="BE19" s="13"/>
      <c r="BF19" s="13"/>
      <c r="BG19" s="13"/>
      <c r="BH19" s="13"/>
      <c r="BI19" s="13"/>
      <c r="BJ19" s="13">
        <v>4</v>
      </c>
      <c r="BK19" s="148">
        <v>4</v>
      </c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50"/>
      <c r="CF19" s="148">
        <v>5</v>
      </c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50"/>
      <c r="CW19" s="148">
        <v>6</v>
      </c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50"/>
      <c r="DN19" s="148">
        <v>7</v>
      </c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50"/>
      <c r="EE19" s="148">
        <v>8</v>
      </c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50"/>
      <c r="ET19" s="147">
        <v>9</v>
      </c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</row>
    <row r="20" spans="1:166" ht="15" customHeight="1" thickBot="1">
      <c r="A20" s="130" t="s">
        <v>13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63" t="s">
        <v>22</v>
      </c>
      <c r="AO20" s="164"/>
      <c r="AP20" s="164"/>
      <c r="AQ20" s="164"/>
      <c r="AR20" s="164"/>
      <c r="AS20" s="164"/>
      <c r="AT20" s="165" t="s">
        <v>42</v>
      </c>
      <c r="AU20" s="166"/>
      <c r="AV20" s="166"/>
      <c r="AW20" s="166"/>
      <c r="AX20" s="166"/>
      <c r="AY20" s="166"/>
      <c r="AZ20" s="166"/>
      <c r="BA20" s="166"/>
      <c r="BB20" s="167"/>
      <c r="BC20" s="16"/>
      <c r="BD20" s="16"/>
      <c r="BE20" s="16"/>
      <c r="BF20" s="16"/>
      <c r="BG20" s="16"/>
      <c r="BH20" s="16"/>
      <c r="BI20" s="16"/>
      <c r="BJ20" s="16">
        <f>-CF20</f>
        <v>-67348461.52000001</v>
      </c>
      <c r="BK20" s="168">
        <f>SUM(BK21:CE36)</f>
        <v>243252900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70"/>
      <c r="CF20" s="62">
        <f>SUM(CF21:CV36)</f>
        <v>67348461.52000001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>
        <f aca="true" t="shared" si="0" ref="EE20:EE30">SUM(CF20)</f>
        <v>67348461.52000001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51">
        <f aca="true" t="shared" si="1" ref="ET20:ET36">SUM(BK20-EE20)</f>
        <v>175904438.48</v>
      </c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2"/>
    </row>
    <row r="21" spans="1:166" ht="43.5" customHeight="1" thickBot="1">
      <c r="A21" s="127" t="s">
        <v>101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9"/>
      <c r="AN21" s="122" t="s">
        <v>22</v>
      </c>
      <c r="AO21" s="123"/>
      <c r="AP21" s="123"/>
      <c r="AQ21" s="123"/>
      <c r="AR21" s="123"/>
      <c r="AS21" s="123"/>
      <c r="AT21" s="68" t="s">
        <v>100</v>
      </c>
      <c r="AU21" s="69"/>
      <c r="AV21" s="69"/>
      <c r="AW21" s="69"/>
      <c r="AX21" s="69"/>
      <c r="AY21" s="69"/>
      <c r="AZ21" s="69"/>
      <c r="BA21" s="69"/>
      <c r="BB21" s="70"/>
      <c r="BC21" s="17"/>
      <c r="BD21" s="17"/>
      <c r="BE21" s="17"/>
      <c r="BF21" s="17"/>
      <c r="BG21" s="17"/>
      <c r="BH21" s="17"/>
      <c r="BI21" s="17"/>
      <c r="BJ21" s="18" t="s">
        <v>43</v>
      </c>
      <c r="BK21" s="58">
        <v>0</v>
      </c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60"/>
      <c r="CF21" s="61">
        <v>115792.04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 t="s">
        <v>43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 t="s">
        <v>43</v>
      </c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2">
        <f t="shared" si="0"/>
        <v>115792.04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51">
        <f t="shared" si="1"/>
        <v>-115792.04</v>
      </c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2"/>
    </row>
    <row r="22" spans="1:166" ht="35.25" customHeight="1" thickBot="1">
      <c r="A22" s="71" t="s">
        <v>175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N22" s="86" t="s">
        <v>22</v>
      </c>
      <c r="AO22" s="87"/>
      <c r="AP22" s="87"/>
      <c r="AQ22" s="87"/>
      <c r="AR22" s="87"/>
      <c r="AS22" s="88"/>
      <c r="AT22" s="68" t="s">
        <v>287</v>
      </c>
      <c r="AU22" s="69"/>
      <c r="AV22" s="69"/>
      <c r="AW22" s="69"/>
      <c r="AX22" s="69"/>
      <c r="AY22" s="69"/>
      <c r="AZ22" s="69"/>
      <c r="BA22" s="69"/>
      <c r="BB22" s="70"/>
      <c r="BC22" s="17"/>
      <c r="BD22" s="17"/>
      <c r="BE22" s="17"/>
      <c r="BF22" s="17"/>
      <c r="BG22" s="17"/>
      <c r="BH22" s="17"/>
      <c r="BI22" s="17"/>
      <c r="BJ22" s="19" t="s">
        <v>43</v>
      </c>
      <c r="BK22" s="58">
        <v>0</v>
      </c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60"/>
      <c r="CF22" s="61">
        <v>0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 t="s">
        <v>43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 t="s">
        <v>43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2">
        <f>SUM(CF22)</f>
        <v>0</v>
      </c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51">
        <f t="shared" si="1"/>
        <v>0</v>
      </c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2"/>
    </row>
    <row r="23" spans="1:166" ht="55.5" customHeight="1" thickBot="1">
      <c r="A23" s="71" t="s">
        <v>58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114" t="s">
        <v>22</v>
      </c>
      <c r="AO23" s="115"/>
      <c r="AP23" s="115"/>
      <c r="AQ23" s="115"/>
      <c r="AR23" s="115"/>
      <c r="AS23" s="115"/>
      <c r="AT23" s="68" t="s">
        <v>288</v>
      </c>
      <c r="AU23" s="69"/>
      <c r="AV23" s="69"/>
      <c r="AW23" s="69"/>
      <c r="AX23" s="69"/>
      <c r="AY23" s="69"/>
      <c r="AZ23" s="69"/>
      <c r="BA23" s="69"/>
      <c r="BB23" s="70"/>
      <c r="BC23" s="17"/>
      <c r="BD23" s="17"/>
      <c r="BE23" s="17"/>
      <c r="BF23" s="17"/>
      <c r="BG23" s="17"/>
      <c r="BH23" s="17"/>
      <c r="BI23" s="17"/>
      <c r="BJ23" s="19" t="s">
        <v>43</v>
      </c>
      <c r="BK23" s="58">
        <f>SUM(BC80:BT82)</f>
        <v>267600</v>
      </c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60"/>
      <c r="CF23" s="61">
        <v>54484.88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 t="s">
        <v>43</v>
      </c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 t="s">
        <v>43</v>
      </c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171">
        <f t="shared" si="0"/>
        <v>54484.88</v>
      </c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51">
        <f t="shared" si="1"/>
        <v>213115.12</v>
      </c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2"/>
    </row>
    <row r="24" spans="1:166" ht="45.75" customHeight="1" thickBot="1">
      <c r="A24" s="71" t="s">
        <v>59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/>
      <c r="AN24" s="114" t="s">
        <v>22</v>
      </c>
      <c r="AO24" s="115"/>
      <c r="AP24" s="115"/>
      <c r="AQ24" s="115"/>
      <c r="AR24" s="115"/>
      <c r="AS24" s="115"/>
      <c r="AT24" s="68" t="s">
        <v>289</v>
      </c>
      <c r="AU24" s="69"/>
      <c r="AV24" s="69"/>
      <c r="AW24" s="69"/>
      <c r="AX24" s="69"/>
      <c r="AY24" s="69"/>
      <c r="AZ24" s="69"/>
      <c r="BA24" s="69"/>
      <c r="BB24" s="70"/>
      <c r="BC24" s="17"/>
      <c r="BD24" s="17"/>
      <c r="BE24" s="17"/>
      <c r="BF24" s="17"/>
      <c r="BG24" s="17"/>
      <c r="BH24" s="17"/>
      <c r="BI24" s="17"/>
      <c r="BJ24" s="19" t="s">
        <v>43</v>
      </c>
      <c r="BK24" s="58">
        <f>SUM(BC88:BT89)</f>
        <v>8686600</v>
      </c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0"/>
      <c r="CF24" s="61">
        <v>3726917.54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 t="s">
        <v>43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 t="s">
        <v>43</v>
      </c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2">
        <f t="shared" si="0"/>
        <v>3726917.54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51">
        <f t="shared" si="1"/>
        <v>4959682.46</v>
      </c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2"/>
    </row>
    <row r="25" spans="1:166" ht="45.75" customHeight="1" thickBot="1">
      <c r="A25" s="71" t="s">
        <v>108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/>
      <c r="AN25" s="86" t="s">
        <v>22</v>
      </c>
      <c r="AO25" s="87"/>
      <c r="AP25" s="87"/>
      <c r="AQ25" s="87"/>
      <c r="AR25" s="87"/>
      <c r="AS25" s="88"/>
      <c r="AT25" s="68" t="s">
        <v>290</v>
      </c>
      <c r="AU25" s="69"/>
      <c r="AV25" s="69"/>
      <c r="AW25" s="69"/>
      <c r="AX25" s="69"/>
      <c r="AY25" s="69"/>
      <c r="AZ25" s="69"/>
      <c r="BA25" s="69"/>
      <c r="BB25" s="70"/>
      <c r="BC25" s="17"/>
      <c r="BD25" s="17"/>
      <c r="BE25" s="17"/>
      <c r="BF25" s="17"/>
      <c r="BG25" s="17"/>
      <c r="BH25" s="17"/>
      <c r="BI25" s="17"/>
      <c r="BJ25" s="19" t="s">
        <v>43</v>
      </c>
      <c r="BK25" s="58">
        <f>SUM(BC62+BC63+BC64+BC68+BC76+BC77+BC78+BC79+BC83+BC84+BC85+BC86+BC87+BC90+BC91+BC92+BC99+BC100+BC101+BC102+BC106+BC107+BC108+BC109+BC110+BC111+BC112+BC113+BC118+BC119+BC120+BC121+BC122+BC123)</f>
        <v>174125700</v>
      </c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61">
        <v>47456035.16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 t="s">
        <v>43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 t="s">
        <v>43</v>
      </c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2">
        <f t="shared" si="0"/>
        <v>47456035.16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51">
        <f t="shared" si="1"/>
        <v>126669664.84</v>
      </c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2"/>
    </row>
    <row r="26" spans="1:166" ht="71.25" customHeight="1" thickBot="1">
      <c r="A26" s="71" t="s">
        <v>167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86" t="s">
        <v>22</v>
      </c>
      <c r="AO26" s="87"/>
      <c r="AP26" s="87"/>
      <c r="AQ26" s="87"/>
      <c r="AR26" s="87"/>
      <c r="AS26" s="88"/>
      <c r="AT26" s="68" t="s">
        <v>291</v>
      </c>
      <c r="AU26" s="69"/>
      <c r="AV26" s="69"/>
      <c r="AW26" s="69"/>
      <c r="AX26" s="69"/>
      <c r="AY26" s="69"/>
      <c r="AZ26" s="69"/>
      <c r="BA26" s="69"/>
      <c r="BB26" s="70"/>
      <c r="BC26" s="17"/>
      <c r="BD26" s="17"/>
      <c r="BE26" s="17"/>
      <c r="BF26" s="17"/>
      <c r="BG26" s="17"/>
      <c r="BH26" s="17"/>
      <c r="BI26" s="17"/>
      <c r="BJ26" s="19" t="s">
        <v>43</v>
      </c>
      <c r="BK26" s="58">
        <f>SUM(BC103:BT104)</f>
        <v>15926500</v>
      </c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61">
        <v>3898120.96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 t="s">
        <v>43</v>
      </c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 t="s">
        <v>43</v>
      </c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2">
        <f>SUM(CF26)</f>
        <v>3898120.96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51">
        <f t="shared" si="1"/>
        <v>12028379.04</v>
      </c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2"/>
    </row>
    <row r="27" spans="1:166" ht="69" customHeight="1" thickBot="1">
      <c r="A27" s="71" t="s">
        <v>171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  <c r="AN27" s="86" t="s">
        <v>22</v>
      </c>
      <c r="AO27" s="87"/>
      <c r="AP27" s="87"/>
      <c r="AQ27" s="87"/>
      <c r="AR27" s="87"/>
      <c r="AS27" s="88"/>
      <c r="AT27" s="68" t="s">
        <v>292</v>
      </c>
      <c r="AU27" s="69"/>
      <c r="AV27" s="69"/>
      <c r="AW27" s="69"/>
      <c r="AX27" s="69"/>
      <c r="AY27" s="69"/>
      <c r="AZ27" s="69"/>
      <c r="BA27" s="69"/>
      <c r="BB27" s="70"/>
      <c r="BC27" s="17"/>
      <c r="BD27" s="17"/>
      <c r="BE27" s="17"/>
      <c r="BF27" s="17"/>
      <c r="BG27" s="17"/>
      <c r="BH27" s="17"/>
      <c r="BI27" s="17"/>
      <c r="BJ27" s="19" t="s">
        <v>43</v>
      </c>
      <c r="BK27" s="58">
        <f>SUM(BC70:BT71)</f>
        <v>874600</v>
      </c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0"/>
      <c r="CF27" s="61">
        <v>189102.09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 t="s">
        <v>43</v>
      </c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 t="s">
        <v>43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2">
        <f>SUM(CF27)</f>
        <v>189102.09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51">
        <f t="shared" si="1"/>
        <v>685497.91</v>
      </c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2"/>
    </row>
    <row r="28" spans="1:166" ht="69.75" customHeight="1" thickBot="1">
      <c r="A28" s="71" t="s">
        <v>168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/>
      <c r="AN28" s="112" t="s">
        <v>22</v>
      </c>
      <c r="AO28" s="113"/>
      <c r="AP28" s="113"/>
      <c r="AQ28" s="113"/>
      <c r="AR28" s="113"/>
      <c r="AS28" s="113"/>
      <c r="AT28" s="68" t="s">
        <v>293</v>
      </c>
      <c r="AU28" s="69"/>
      <c r="AV28" s="69"/>
      <c r="AW28" s="69"/>
      <c r="AX28" s="69"/>
      <c r="AY28" s="69"/>
      <c r="AZ28" s="69"/>
      <c r="BA28" s="69"/>
      <c r="BB28" s="70"/>
      <c r="BC28" s="17"/>
      <c r="BD28" s="17"/>
      <c r="BE28" s="17"/>
      <c r="BF28" s="17"/>
      <c r="BG28" s="17"/>
      <c r="BH28" s="17"/>
      <c r="BI28" s="17"/>
      <c r="BJ28" s="19" t="s">
        <v>43</v>
      </c>
      <c r="BK28" s="58">
        <f>SUM(BC72:BT73)</f>
        <v>1200300</v>
      </c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60"/>
      <c r="CF28" s="61">
        <v>1156664.45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 t="s">
        <v>43</v>
      </c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 t="s">
        <v>43</v>
      </c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2">
        <f>SUM(CF28)</f>
        <v>1156664.45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51">
        <f t="shared" si="1"/>
        <v>43635.55000000005</v>
      </c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2"/>
    </row>
    <row r="29" spans="1:166" ht="45" customHeight="1" thickBot="1">
      <c r="A29" s="71" t="s">
        <v>60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112" t="s">
        <v>22</v>
      </c>
      <c r="AO29" s="113"/>
      <c r="AP29" s="113"/>
      <c r="AQ29" s="113"/>
      <c r="AR29" s="113"/>
      <c r="AS29" s="113"/>
      <c r="AT29" s="68" t="s">
        <v>294</v>
      </c>
      <c r="AU29" s="69"/>
      <c r="AV29" s="69"/>
      <c r="AW29" s="69"/>
      <c r="AX29" s="69"/>
      <c r="AY29" s="69"/>
      <c r="AZ29" s="69"/>
      <c r="BA29" s="69"/>
      <c r="BB29" s="70"/>
      <c r="BC29" s="17"/>
      <c r="BD29" s="17"/>
      <c r="BE29" s="17"/>
      <c r="BF29" s="17"/>
      <c r="BG29" s="17"/>
      <c r="BH29" s="17"/>
      <c r="BI29" s="17"/>
      <c r="BJ29" s="19" t="s">
        <v>43</v>
      </c>
      <c r="BK29" s="58">
        <f>SUM(BC74:BT75)</f>
        <v>14072800</v>
      </c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  <c r="CF29" s="61">
        <v>4434791.01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 t="s">
        <v>43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 t="s">
        <v>43</v>
      </c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2">
        <f>SUM(CF29)</f>
        <v>4434791.01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51">
        <f t="shared" si="1"/>
        <v>9638008.99</v>
      </c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2"/>
    </row>
    <row r="30" spans="1:166" ht="82.5" customHeight="1" thickBot="1">
      <c r="A30" s="71" t="s">
        <v>62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/>
      <c r="AN30" s="86" t="s">
        <v>22</v>
      </c>
      <c r="AO30" s="87"/>
      <c r="AP30" s="87"/>
      <c r="AQ30" s="87"/>
      <c r="AR30" s="87"/>
      <c r="AS30" s="88"/>
      <c r="AT30" s="68" t="s">
        <v>295</v>
      </c>
      <c r="AU30" s="69"/>
      <c r="AV30" s="69"/>
      <c r="AW30" s="69"/>
      <c r="AX30" s="69"/>
      <c r="AY30" s="69"/>
      <c r="AZ30" s="69"/>
      <c r="BA30" s="69"/>
      <c r="BB30" s="70"/>
      <c r="BC30" s="17"/>
      <c r="BD30" s="17"/>
      <c r="BE30" s="17"/>
      <c r="BF30" s="17"/>
      <c r="BG30" s="17"/>
      <c r="BH30" s="17"/>
      <c r="BI30" s="17"/>
      <c r="BJ30" s="19" t="s">
        <v>43</v>
      </c>
      <c r="BK30" s="58">
        <f>SUM(BC97)</f>
        <v>568500</v>
      </c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  <c r="CF30" s="61">
        <v>136611.97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 t="s">
        <v>43</v>
      </c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 t="s">
        <v>43</v>
      </c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2">
        <f t="shared" si="0"/>
        <v>136611.97</v>
      </c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51">
        <f t="shared" si="1"/>
        <v>431888.03</v>
      </c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2"/>
    </row>
    <row r="31" spans="1:166" ht="70.5" customHeight="1" thickBot="1">
      <c r="A31" s="71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  <c r="AN31" s="112" t="s">
        <v>22</v>
      </c>
      <c r="AO31" s="113"/>
      <c r="AP31" s="113"/>
      <c r="AQ31" s="113"/>
      <c r="AR31" s="113"/>
      <c r="AS31" s="113"/>
      <c r="AT31" s="68" t="s">
        <v>296</v>
      </c>
      <c r="AU31" s="69"/>
      <c r="AV31" s="69"/>
      <c r="AW31" s="69"/>
      <c r="AX31" s="69"/>
      <c r="AY31" s="69"/>
      <c r="AZ31" s="69"/>
      <c r="BA31" s="69"/>
      <c r="BB31" s="70"/>
      <c r="BC31" s="17"/>
      <c r="BD31" s="17"/>
      <c r="BE31" s="17"/>
      <c r="BF31" s="17"/>
      <c r="BG31" s="17"/>
      <c r="BH31" s="17"/>
      <c r="BI31" s="17"/>
      <c r="BJ31" s="19" t="s">
        <v>43</v>
      </c>
      <c r="BK31" s="58">
        <f>SUM(BC95:BT96)</f>
        <v>7900</v>
      </c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  <c r="CF31" s="61">
        <v>2772.94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 t="s">
        <v>43</v>
      </c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 t="s">
        <v>43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51">
        <f aca="true" t="shared" si="2" ref="EE31:EE36">SUM(CF31)</f>
        <v>2772.94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>
        <f t="shared" si="1"/>
        <v>5127.0599999999995</v>
      </c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2"/>
    </row>
    <row r="32" spans="1:166" ht="91.5" customHeight="1" thickBot="1">
      <c r="A32" s="71" t="s">
        <v>155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  <c r="AN32" s="86" t="s">
        <v>22</v>
      </c>
      <c r="AO32" s="87"/>
      <c r="AP32" s="87"/>
      <c r="AQ32" s="87"/>
      <c r="AR32" s="87"/>
      <c r="AS32" s="88"/>
      <c r="AT32" s="68" t="s">
        <v>297</v>
      </c>
      <c r="AU32" s="69"/>
      <c r="AV32" s="69"/>
      <c r="AW32" s="69"/>
      <c r="AX32" s="69"/>
      <c r="AY32" s="69"/>
      <c r="AZ32" s="69"/>
      <c r="BA32" s="69"/>
      <c r="BB32" s="70"/>
      <c r="BC32" s="17"/>
      <c r="BD32" s="17"/>
      <c r="BE32" s="17"/>
      <c r="BF32" s="17"/>
      <c r="BG32" s="17"/>
      <c r="BH32" s="17"/>
      <c r="BI32" s="17"/>
      <c r="BJ32" s="19" t="s">
        <v>43</v>
      </c>
      <c r="BK32" s="58">
        <f>SUM(BC98)</f>
        <v>20413500</v>
      </c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60"/>
      <c r="CF32" s="61">
        <v>3654379.78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 t="s">
        <v>43</v>
      </c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 t="s">
        <v>43</v>
      </c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2">
        <f t="shared" si="2"/>
        <v>3654379.78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51">
        <f t="shared" si="1"/>
        <v>16759120.22</v>
      </c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2"/>
    </row>
    <row r="33" spans="1:166" ht="77.25" customHeight="1" thickBot="1">
      <c r="A33" s="71" t="s">
        <v>245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/>
      <c r="AN33" s="86" t="s">
        <v>22</v>
      </c>
      <c r="AO33" s="87"/>
      <c r="AP33" s="87"/>
      <c r="AQ33" s="87"/>
      <c r="AR33" s="87"/>
      <c r="AS33" s="88"/>
      <c r="AT33" s="68" t="s">
        <v>298</v>
      </c>
      <c r="AU33" s="69"/>
      <c r="AV33" s="69"/>
      <c r="AW33" s="69"/>
      <c r="AX33" s="69"/>
      <c r="AY33" s="69"/>
      <c r="AZ33" s="69"/>
      <c r="BA33" s="69"/>
      <c r="BB33" s="70"/>
      <c r="BC33" s="17"/>
      <c r="BD33" s="17"/>
      <c r="BE33" s="17"/>
      <c r="BF33" s="17"/>
      <c r="BG33" s="17"/>
      <c r="BH33" s="17"/>
      <c r="BI33" s="17"/>
      <c r="BJ33" s="19" t="s">
        <v>43</v>
      </c>
      <c r="BK33" s="58">
        <f>SUM(BC105)</f>
        <v>7108900</v>
      </c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60"/>
      <c r="CF33" s="61">
        <v>2636812.66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 t="s">
        <v>43</v>
      </c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 t="s">
        <v>43</v>
      </c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2">
        <f t="shared" si="2"/>
        <v>2636812.66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51">
        <f>SUM(BK33-EE33)</f>
        <v>4472087.34</v>
      </c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2"/>
    </row>
    <row r="34" spans="1:166" ht="35.25" customHeight="1" thickBot="1">
      <c r="A34" s="71" t="s">
        <v>238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/>
      <c r="AN34" s="86" t="s">
        <v>22</v>
      </c>
      <c r="AO34" s="87"/>
      <c r="AP34" s="87"/>
      <c r="AQ34" s="87"/>
      <c r="AR34" s="87"/>
      <c r="AS34" s="88"/>
      <c r="AT34" s="68" t="s">
        <v>299</v>
      </c>
      <c r="AU34" s="69"/>
      <c r="AV34" s="69"/>
      <c r="AW34" s="69"/>
      <c r="AX34" s="69"/>
      <c r="AY34" s="69"/>
      <c r="AZ34" s="69"/>
      <c r="BA34" s="69"/>
      <c r="BB34" s="70"/>
      <c r="BC34" s="17"/>
      <c r="BD34" s="17"/>
      <c r="BE34" s="17"/>
      <c r="BF34" s="17"/>
      <c r="BG34" s="17"/>
      <c r="BH34" s="17"/>
      <c r="BI34" s="17"/>
      <c r="BJ34" s="19" t="s">
        <v>43</v>
      </c>
      <c r="BK34" s="58">
        <v>0</v>
      </c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60"/>
      <c r="CF34" s="61">
        <v>0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 t="s">
        <v>43</v>
      </c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 t="s">
        <v>43</v>
      </c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2">
        <f t="shared" si="2"/>
        <v>0</v>
      </c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51">
        <f>SUM(BK34-EE34)</f>
        <v>0</v>
      </c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</row>
    <row r="35" spans="1:166" ht="35.25" customHeight="1" thickBot="1">
      <c r="A35" s="71" t="s">
        <v>242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112" t="s">
        <v>22</v>
      </c>
      <c r="AO35" s="113"/>
      <c r="AP35" s="113"/>
      <c r="AQ35" s="113"/>
      <c r="AR35" s="113"/>
      <c r="AS35" s="113"/>
      <c r="AT35" s="68" t="s">
        <v>300</v>
      </c>
      <c r="AU35" s="69"/>
      <c r="AV35" s="69"/>
      <c r="AW35" s="69"/>
      <c r="AX35" s="69"/>
      <c r="AY35" s="69"/>
      <c r="AZ35" s="69"/>
      <c r="BA35" s="69"/>
      <c r="BB35" s="70"/>
      <c r="BC35" s="17"/>
      <c r="BD35" s="17"/>
      <c r="BE35" s="17"/>
      <c r="BF35" s="17"/>
      <c r="BG35" s="17"/>
      <c r="BH35" s="17"/>
      <c r="BI35" s="17"/>
      <c r="BJ35" s="19" t="s">
        <v>43</v>
      </c>
      <c r="BK35" s="58">
        <v>0</v>
      </c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60"/>
      <c r="CF35" s="61">
        <v>-2000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 t="s">
        <v>43</v>
      </c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 t="s">
        <v>43</v>
      </c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2">
        <f t="shared" si="2"/>
        <v>-2000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51">
        <f>SUM(BK35-EE35)</f>
        <v>2000</v>
      </c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2"/>
    </row>
    <row r="36" spans="1:166" ht="51.75" customHeight="1" thickBot="1">
      <c r="A36" s="71" t="s">
        <v>102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3"/>
      <c r="AN36" s="86" t="s">
        <v>22</v>
      </c>
      <c r="AO36" s="87"/>
      <c r="AP36" s="87"/>
      <c r="AQ36" s="87"/>
      <c r="AR36" s="87"/>
      <c r="AS36" s="88"/>
      <c r="AT36" s="68" t="s">
        <v>301</v>
      </c>
      <c r="AU36" s="69"/>
      <c r="AV36" s="69"/>
      <c r="AW36" s="69"/>
      <c r="AX36" s="69"/>
      <c r="AY36" s="69"/>
      <c r="AZ36" s="69"/>
      <c r="BA36" s="69"/>
      <c r="BB36" s="70"/>
      <c r="BC36" s="17"/>
      <c r="BD36" s="17"/>
      <c r="BE36" s="17"/>
      <c r="BF36" s="17"/>
      <c r="BG36" s="17"/>
      <c r="BH36" s="17"/>
      <c r="BI36" s="17"/>
      <c r="BJ36" s="19" t="s">
        <v>43</v>
      </c>
      <c r="BK36" s="58">
        <v>0</v>
      </c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60"/>
      <c r="CF36" s="61">
        <v>-112023.96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 t="s">
        <v>43</v>
      </c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 t="s">
        <v>43</v>
      </c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>
        <f t="shared" si="2"/>
        <v>-112023.96</v>
      </c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51">
        <f t="shared" si="1"/>
        <v>112023.96</v>
      </c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2"/>
    </row>
    <row r="37" spans="1:166" ht="15" customHeight="1">
      <c r="A37" s="71" t="s">
        <v>43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3"/>
      <c r="AN37" s="112" t="s">
        <v>43</v>
      </c>
      <c r="AO37" s="113"/>
      <c r="AP37" s="113"/>
      <c r="AQ37" s="113"/>
      <c r="AR37" s="113"/>
      <c r="AS37" s="113"/>
      <c r="AT37" s="68" t="s">
        <v>43</v>
      </c>
      <c r="AU37" s="69"/>
      <c r="AV37" s="69"/>
      <c r="AW37" s="69"/>
      <c r="AX37" s="69"/>
      <c r="AY37" s="69"/>
      <c r="AZ37" s="69"/>
      <c r="BA37" s="69"/>
      <c r="BB37" s="70"/>
      <c r="BC37" s="17"/>
      <c r="BD37" s="17"/>
      <c r="BE37" s="17"/>
      <c r="BF37" s="17"/>
      <c r="BG37" s="17"/>
      <c r="BH37" s="17"/>
      <c r="BI37" s="17"/>
      <c r="BJ37" s="19"/>
      <c r="BK37" s="58" t="s">
        <v>43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60"/>
      <c r="CF37" s="61" t="s">
        <v>43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 t="s">
        <v>43</v>
      </c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 t="s">
        <v>43</v>
      </c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2" t="s">
        <v>43</v>
      </c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51" t="s">
        <v>43</v>
      </c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2"/>
    </row>
    <row r="38" spans="1:166" ht="15" customHeight="1">
      <c r="A38" s="178" t="s">
        <v>43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9"/>
      <c r="AN38" s="112" t="s">
        <v>43</v>
      </c>
      <c r="AO38" s="113"/>
      <c r="AP38" s="113"/>
      <c r="AQ38" s="113"/>
      <c r="AR38" s="113"/>
      <c r="AS38" s="113"/>
      <c r="AT38" s="68" t="s">
        <v>43</v>
      </c>
      <c r="AU38" s="69"/>
      <c r="AV38" s="69"/>
      <c r="AW38" s="69"/>
      <c r="AX38" s="69"/>
      <c r="AY38" s="69"/>
      <c r="AZ38" s="69"/>
      <c r="BA38" s="69"/>
      <c r="BB38" s="70"/>
      <c r="BC38" s="17"/>
      <c r="BD38" s="17"/>
      <c r="BE38" s="17"/>
      <c r="BF38" s="17"/>
      <c r="BG38" s="17"/>
      <c r="BH38" s="17"/>
      <c r="BI38" s="17"/>
      <c r="BJ38" s="19" t="s">
        <v>43</v>
      </c>
      <c r="BK38" s="82" t="s">
        <v>43</v>
      </c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4"/>
      <c r="CF38" s="53" t="s">
        <v>43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43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 t="s">
        <v>43</v>
      </c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 t="s">
        <v>43</v>
      </c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 t="s">
        <v>43</v>
      </c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250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85" t="s">
        <v>65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</row>
    <row r="51" spans="1:166" ht="15" customHeight="1">
      <c r="A51" s="64" t="s">
        <v>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78" t="s">
        <v>15</v>
      </c>
      <c r="AL51" s="64"/>
      <c r="AM51" s="64"/>
      <c r="AN51" s="64"/>
      <c r="AO51" s="64"/>
      <c r="AP51" s="65"/>
      <c r="AQ51" s="172" t="s">
        <v>66</v>
      </c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4"/>
      <c r="BC51" s="78" t="s">
        <v>67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5"/>
      <c r="BU51" s="78" t="s">
        <v>68</v>
      </c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5"/>
      <c r="CH51" s="55" t="s">
        <v>16</v>
      </c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7"/>
      <c r="EK51" s="55" t="s">
        <v>69</v>
      </c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</row>
    <row r="52" spans="1:166" ht="69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7"/>
      <c r="AK52" s="79"/>
      <c r="AL52" s="66"/>
      <c r="AM52" s="66"/>
      <c r="AN52" s="66"/>
      <c r="AO52" s="66"/>
      <c r="AP52" s="67"/>
      <c r="AQ52" s="175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7"/>
      <c r="BC52" s="79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7"/>
      <c r="BU52" s="79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7"/>
      <c r="CH52" s="110" t="s">
        <v>70</v>
      </c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1"/>
      <c r="CX52" s="55" t="s">
        <v>17</v>
      </c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7"/>
      <c r="DK52" s="55" t="s">
        <v>18</v>
      </c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7"/>
      <c r="DX52" s="55" t="s">
        <v>19</v>
      </c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7"/>
      <c r="EK52" s="79" t="s">
        <v>71</v>
      </c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7"/>
      <c r="EX52" s="79" t="s">
        <v>72</v>
      </c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</row>
    <row r="53" spans="1:166" ht="15" customHeight="1" thickBot="1">
      <c r="A53" s="80">
        <v>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  <c r="AK53" s="74">
        <v>2</v>
      </c>
      <c r="AL53" s="75"/>
      <c r="AM53" s="75"/>
      <c r="AN53" s="75"/>
      <c r="AO53" s="75"/>
      <c r="AP53" s="76"/>
      <c r="AQ53" s="74">
        <v>3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74">
        <v>4</v>
      </c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74">
        <v>5</v>
      </c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6"/>
      <c r="CH53" s="74">
        <v>6</v>
      </c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6"/>
      <c r="CX53" s="74">
        <v>7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6"/>
      <c r="DK53" s="74">
        <v>8</v>
      </c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6"/>
      <c r="DX53" s="74">
        <v>9</v>
      </c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6"/>
      <c r="EK53" s="74">
        <v>10</v>
      </c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4">
        <v>11</v>
      </c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</row>
    <row r="54" spans="1:166" ht="15" customHeight="1" thickBot="1">
      <c r="A54" s="182" t="s">
        <v>73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0" t="s">
        <v>74</v>
      </c>
      <c r="AL54" s="181"/>
      <c r="AM54" s="181"/>
      <c r="AN54" s="181"/>
      <c r="AO54" s="181"/>
      <c r="AP54" s="181"/>
      <c r="AQ54" s="63" t="s">
        <v>33</v>
      </c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>
        <f>SUM(BC56:BT123)</f>
        <v>247056308.01</v>
      </c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>
        <f>SUM(BC54)</f>
        <v>247056308.01</v>
      </c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>
        <f>SUM(CH56:CW123)</f>
        <v>65916508.31999999</v>
      </c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 t="s">
        <v>43</v>
      </c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 t="s">
        <v>43</v>
      </c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>
        <f>SUM(CH54)</f>
        <v>65916508.31999999</v>
      </c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>
        <f>SUM(EK56:EW123)</f>
        <v>0</v>
      </c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>
        <f>SUM(BU54-DX54)</f>
        <v>181139799.69</v>
      </c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89"/>
    </row>
    <row r="55" spans="1:166" ht="15" customHeight="1" thickBot="1">
      <c r="A55" s="183" t="s">
        <v>14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4"/>
      <c r="AL55" s="185"/>
      <c r="AM55" s="185"/>
      <c r="AN55" s="185"/>
      <c r="AO55" s="185"/>
      <c r="AP55" s="185"/>
      <c r="AQ55" s="77" t="s">
        <v>33</v>
      </c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 t="s">
        <v>43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63" t="s">
        <v>43</v>
      </c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77" t="s">
        <v>43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 t="s">
        <v>43</v>
      </c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 t="s">
        <v>43</v>
      </c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63" t="s">
        <v>43</v>
      </c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77" t="s">
        <v>43</v>
      </c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63" t="s">
        <v>43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89"/>
    </row>
    <row r="56" spans="1:166" ht="42" customHeight="1" thickBot="1">
      <c r="A56" s="47" t="s">
        <v>176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/>
      <c r="AK56" s="44" t="s">
        <v>98</v>
      </c>
      <c r="AL56" s="45"/>
      <c r="AM56" s="45"/>
      <c r="AN56" s="45"/>
      <c r="AO56" s="45"/>
      <c r="AP56" s="46"/>
      <c r="AQ56" s="63" t="s">
        <v>197</v>
      </c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77">
        <v>15200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63">
        <f aca="true" t="shared" si="3" ref="BU56:BU64">SUM(BC56)</f>
        <v>15200</v>
      </c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77">
        <v>0</v>
      </c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 t="s">
        <v>43</v>
      </c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 t="s">
        <v>43</v>
      </c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63">
        <f>SUM(CH56)</f>
        <v>0</v>
      </c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77">
        <v>0</v>
      </c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63">
        <f aca="true" t="shared" si="4" ref="EX56:EX61">SUM(BU56-DX56)</f>
        <v>15200</v>
      </c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89"/>
    </row>
    <row r="57" spans="1:166" ht="25.5" customHeight="1" thickBot="1">
      <c r="A57" s="47" t="s">
        <v>177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K57" s="44" t="s">
        <v>283</v>
      </c>
      <c r="AL57" s="45"/>
      <c r="AM57" s="45"/>
      <c r="AN57" s="45"/>
      <c r="AO57" s="45"/>
      <c r="AP57" s="46"/>
      <c r="AQ57" s="63" t="s">
        <v>232</v>
      </c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77">
        <v>9700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63">
        <f t="shared" si="3"/>
        <v>9700</v>
      </c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77">
        <v>2879</v>
      </c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 t="s">
        <v>43</v>
      </c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 t="s">
        <v>43</v>
      </c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63">
        <f>SUM(CH57)</f>
        <v>2879</v>
      </c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77">
        <v>0</v>
      </c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63">
        <f t="shared" si="4"/>
        <v>6821</v>
      </c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89"/>
    </row>
    <row r="58" spans="1:166" ht="36.75" customHeight="1" thickBot="1">
      <c r="A58" s="47" t="s">
        <v>176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/>
      <c r="AK58" s="44" t="s">
        <v>194</v>
      </c>
      <c r="AL58" s="45"/>
      <c r="AM58" s="45"/>
      <c r="AN58" s="45"/>
      <c r="AO58" s="45"/>
      <c r="AP58" s="46"/>
      <c r="AQ58" s="63" t="s">
        <v>198</v>
      </c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77">
        <v>17000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63">
        <f>SUM(BC58)</f>
        <v>17000</v>
      </c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77">
        <v>0</v>
      </c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 t="s">
        <v>43</v>
      </c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 t="s">
        <v>43</v>
      </c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63">
        <f>SUM(CH58)</f>
        <v>0</v>
      </c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77">
        <v>0</v>
      </c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63">
        <f>SUM(BU58-DX58)</f>
        <v>17000</v>
      </c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89"/>
    </row>
    <row r="59" spans="1:166" ht="36.75" customHeight="1">
      <c r="A59" s="47" t="s">
        <v>176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8"/>
      <c r="AK59" s="44" t="s">
        <v>103</v>
      </c>
      <c r="AL59" s="45"/>
      <c r="AM59" s="45"/>
      <c r="AN59" s="45"/>
      <c r="AO59" s="45"/>
      <c r="AP59" s="46"/>
      <c r="AQ59" s="63" t="s">
        <v>256</v>
      </c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77">
        <v>3000</v>
      </c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63">
        <f>SUM(BC59)</f>
        <v>3000</v>
      </c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77">
        <v>0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 t="s">
        <v>43</v>
      </c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 t="s">
        <v>43</v>
      </c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63">
        <f>SUM(CH59)</f>
        <v>0</v>
      </c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77">
        <v>0</v>
      </c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63">
        <f>SUM(BU59-DX59)</f>
        <v>3000</v>
      </c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89"/>
    </row>
    <row r="60" spans="1:166" ht="43.5" customHeight="1">
      <c r="A60" s="47" t="s">
        <v>176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8"/>
      <c r="AK60" s="44" t="s">
        <v>75</v>
      </c>
      <c r="AL60" s="45"/>
      <c r="AM60" s="45"/>
      <c r="AN60" s="45"/>
      <c r="AO60" s="45"/>
      <c r="AP60" s="46"/>
      <c r="AQ60" s="50" t="s">
        <v>199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1">
        <v>15000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15000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 t="shared" si="4"/>
        <v>15000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39" customHeight="1" thickBot="1">
      <c r="A61" s="47" t="s">
        <v>178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8"/>
      <c r="AK61" s="44" t="s">
        <v>99</v>
      </c>
      <c r="AL61" s="45"/>
      <c r="AM61" s="45"/>
      <c r="AN61" s="45"/>
      <c r="AO61" s="45"/>
      <c r="AP61" s="46"/>
      <c r="AQ61" s="50" t="s">
        <v>200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1">
        <v>465200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465200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41500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41500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423700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40.5" customHeight="1" thickBot="1">
      <c r="A62" s="47" t="s">
        <v>176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8"/>
      <c r="AK62" s="44" t="s">
        <v>76</v>
      </c>
      <c r="AL62" s="45"/>
      <c r="AM62" s="45"/>
      <c r="AN62" s="45"/>
      <c r="AO62" s="45"/>
      <c r="AP62" s="46"/>
      <c r="AQ62" s="77" t="s">
        <v>201</v>
      </c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>
        <v>13600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63">
        <f>SUM(BC62)</f>
        <v>13600</v>
      </c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77">
        <v>0</v>
      </c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 t="s">
        <v>43</v>
      </c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 t="s">
        <v>43</v>
      </c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63">
        <f>SUM(CH62:DW62)</f>
        <v>0</v>
      </c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77">
        <v>0</v>
      </c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63">
        <f>SUM(BC62-DX62)</f>
        <v>13600</v>
      </c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89"/>
    </row>
    <row r="63" spans="1:166" ht="36" customHeight="1" thickBot="1">
      <c r="A63" s="42" t="s">
        <v>179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 t="s">
        <v>77</v>
      </c>
      <c r="AL63" s="45"/>
      <c r="AM63" s="45"/>
      <c r="AN63" s="45"/>
      <c r="AO63" s="45"/>
      <c r="AP63" s="46"/>
      <c r="AQ63" s="90" t="s">
        <v>202</v>
      </c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2"/>
      <c r="BC63" s="90">
        <v>1400000</v>
      </c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2"/>
      <c r="BU63" s="93">
        <f t="shared" si="3"/>
        <v>1400000</v>
      </c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8"/>
      <c r="CH63" s="90">
        <v>0</v>
      </c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2"/>
      <c r="CX63" s="90" t="s">
        <v>43</v>
      </c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2"/>
      <c r="DK63" s="90" t="s">
        <v>43</v>
      </c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2"/>
      <c r="DX63" s="93">
        <f>SUM(CH63:DW63)</f>
        <v>0</v>
      </c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8"/>
      <c r="EK63" s="90">
        <v>0</v>
      </c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2"/>
      <c r="EX63" s="93">
        <f>SUM(BC63-DX63)</f>
        <v>1400000</v>
      </c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5"/>
    </row>
    <row r="64" spans="1:166" ht="36.75" customHeight="1" thickBot="1">
      <c r="A64" s="47" t="s">
        <v>178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8"/>
      <c r="AK64" s="44" t="s">
        <v>78</v>
      </c>
      <c r="AL64" s="45"/>
      <c r="AM64" s="45"/>
      <c r="AN64" s="45"/>
      <c r="AO64" s="45"/>
      <c r="AP64" s="46"/>
      <c r="AQ64" s="77" t="s">
        <v>203</v>
      </c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>
        <v>8731000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63">
        <f t="shared" si="3"/>
        <v>8731000</v>
      </c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77">
        <v>2212200</v>
      </c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 t="s">
        <v>43</v>
      </c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 t="s">
        <v>43</v>
      </c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63">
        <f>SUM(CH64:DW64)</f>
        <v>2212200</v>
      </c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77">
        <v>0</v>
      </c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63">
        <f>SUM(BC64-DX64)</f>
        <v>6518800</v>
      </c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89"/>
    </row>
    <row r="65" spans="1:166" ht="37.5" customHeight="1" thickBot="1">
      <c r="A65" s="47" t="s">
        <v>176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8"/>
      <c r="AK65" s="44" t="s">
        <v>284</v>
      </c>
      <c r="AL65" s="45"/>
      <c r="AM65" s="45"/>
      <c r="AN65" s="45"/>
      <c r="AO65" s="45"/>
      <c r="AP65" s="46"/>
      <c r="AQ65" s="77" t="s">
        <v>204</v>
      </c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>
        <v>13100</v>
      </c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63">
        <f>SUM(BC65)</f>
        <v>13100</v>
      </c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77">
        <v>3414.96</v>
      </c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 t="s">
        <v>43</v>
      </c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 t="s">
        <v>43</v>
      </c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63">
        <f>SUM(CH65:DW65)</f>
        <v>3414.96</v>
      </c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77">
        <v>0</v>
      </c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63">
        <f>SUM(BU65-DX65)</f>
        <v>9685.04</v>
      </c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89"/>
    </row>
    <row r="66" spans="1:166" ht="37.5" customHeight="1" thickBot="1">
      <c r="A66" s="42" t="s">
        <v>240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/>
      <c r="AK66" s="44" t="s">
        <v>252</v>
      </c>
      <c r="AL66" s="45"/>
      <c r="AM66" s="45"/>
      <c r="AN66" s="45"/>
      <c r="AO66" s="45"/>
      <c r="AP66" s="46"/>
      <c r="AQ66" s="77" t="s">
        <v>243</v>
      </c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>
        <v>1596500</v>
      </c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63">
        <f aca="true" t="shared" si="5" ref="BU66:BU71">SUM(BC66)</f>
        <v>1596500</v>
      </c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77">
        <v>416066.82</v>
      </c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 t="s">
        <v>43</v>
      </c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 t="s">
        <v>43</v>
      </c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63">
        <f>SUM(CH66:DW66)</f>
        <v>416066.82</v>
      </c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77">
        <v>0</v>
      </c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63">
        <f aca="true" t="shared" si="6" ref="EX66:EX71">SUM(BU66-DX66)</f>
        <v>1180433.18</v>
      </c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89"/>
    </row>
    <row r="67" spans="1:166" ht="63" customHeight="1" thickBot="1">
      <c r="A67" s="47" t="s">
        <v>184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8"/>
      <c r="AK67" s="109">
        <v>212</v>
      </c>
      <c r="AL67" s="45"/>
      <c r="AM67" s="45"/>
      <c r="AN67" s="45"/>
      <c r="AO67" s="45"/>
      <c r="AP67" s="46"/>
      <c r="AQ67" s="93" t="s">
        <v>205</v>
      </c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8"/>
      <c r="BC67" s="90">
        <v>914600</v>
      </c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2"/>
      <c r="BU67" s="93">
        <f t="shared" si="5"/>
        <v>914600</v>
      </c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8"/>
      <c r="CH67" s="90">
        <v>224152.75</v>
      </c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2"/>
      <c r="CX67" s="90" t="s">
        <v>43</v>
      </c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2"/>
      <c r="DK67" s="90" t="s">
        <v>43</v>
      </c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2"/>
      <c r="DX67" s="93">
        <f>SUM(CH67)</f>
        <v>224152.75</v>
      </c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8"/>
      <c r="EK67" s="90">
        <v>0</v>
      </c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2"/>
      <c r="EX67" s="93">
        <f t="shared" si="6"/>
        <v>690447.25</v>
      </c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5"/>
    </row>
    <row r="68" spans="1:166" ht="70.5" customHeight="1" thickBot="1">
      <c r="A68" s="47" t="s">
        <v>184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8"/>
      <c r="AK68" s="109">
        <v>213</v>
      </c>
      <c r="AL68" s="45"/>
      <c r="AM68" s="45"/>
      <c r="AN68" s="45"/>
      <c r="AO68" s="45"/>
      <c r="AP68" s="46"/>
      <c r="AQ68" s="63" t="s">
        <v>206</v>
      </c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77">
        <v>64273100</v>
      </c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63">
        <f t="shared" si="5"/>
        <v>64273100</v>
      </c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41">
        <v>16068300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77" t="s">
        <v>43</v>
      </c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 t="s">
        <v>43</v>
      </c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63">
        <f>SUM(CH68)</f>
        <v>16068300</v>
      </c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77">
        <v>0</v>
      </c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63">
        <f t="shared" si="6"/>
        <v>48204800</v>
      </c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89"/>
    </row>
    <row r="69" spans="1:166" ht="73.5" customHeight="1" thickBot="1">
      <c r="A69" s="47" t="s">
        <v>185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8"/>
      <c r="AK69" s="44" t="s">
        <v>254</v>
      </c>
      <c r="AL69" s="45"/>
      <c r="AM69" s="45"/>
      <c r="AN69" s="45"/>
      <c r="AO69" s="45"/>
      <c r="AP69" s="46"/>
      <c r="AQ69" s="93" t="s">
        <v>257</v>
      </c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8"/>
      <c r="BC69" s="90">
        <v>75800</v>
      </c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2"/>
      <c r="BU69" s="93">
        <f t="shared" si="5"/>
        <v>75800</v>
      </c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8"/>
      <c r="CH69" s="90">
        <v>18960</v>
      </c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2"/>
      <c r="CX69" s="90" t="s">
        <v>43</v>
      </c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2"/>
      <c r="DK69" s="90" t="s">
        <v>43</v>
      </c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2"/>
      <c r="DX69" s="93">
        <f>SUM(CH69)</f>
        <v>18960</v>
      </c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8"/>
      <c r="EK69" s="90">
        <v>0</v>
      </c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2"/>
      <c r="EX69" s="93">
        <f t="shared" si="6"/>
        <v>56840</v>
      </c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5"/>
    </row>
    <row r="70" spans="1:166" ht="39" customHeight="1">
      <c r="A70" s="47" t="s">
        <v>176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8"/>
      <c r="AK70" s="109">
        <v>215</v>
      </c>
      <c r="AL70" s="45"/>
      <c r="AM70" s="45"/>
      <c r="AN70" s="45"/>
      <c r="AO70" s="45"/>
      <c r="AP70" s="46"/>
      <c r="AQ70" s="41" t="s">
        <v>258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8400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 t="shared" si="5"/>
        <v>8400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1816.67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1816.67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 t="shared" si="6"/>
        <v>6583.33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42" t="s">
        <v>179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 t="s">
        <v>253</v>
      </c>
      <c r="AL71" s="45"/>
      <c r="AM71" s="45"/>
      <c r="AN71" s="45"/>
      <c r="AO71" s="45"/>
      <c r="AP71" s="46"/>
      <c r="AQ71" s="41" t="s">
        <v>259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866200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 t="shared" si="5"/>
        <v>866200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187285.42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187285.42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 t="shared" si="6"/>
        <v>678914.58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7" t="s">
        <v>176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8"/>
      <c r="AK72" s="44" t="s">
        <v>241</v>
      </c>
      <c r="AL72" s="45"/>
      <c r="AM72" s="45"/>
      <c r="AN72" s="45"/>
      <c r="AO72" s="45"/>
      <c r="AP72" s="46"/>
      <c r="AQ72" s="41" t="s">
        <v>260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11500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11500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10840.07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10840.07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>SUM(BU72-DX72)</f>
        <v>659.9300000000003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42" t="s">
        <v>179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4" t="s">
        <v>195</v>
      </c>
      <c r="AL73" s="45"/>
      <c r="AM73" s="45"/>
      <c r="AN73" s="45"/>
      <c r="AO73" s="45"/>
      <c r="AP73" s="46"/>
      <c r="AQ73" s="41" t="s">
        <v>261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1188800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1188800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1145824.38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1145824.38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>SUM(BU73-DX73)</f>
        <v>42975.62000000011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7" t="s">
        <v>176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8"/>
      <c r="AK74" s="44" t="s">
        <v>196</v>
      </c>
      <c r="AL74" s="45"/>
      <c r="AM74" s="45"/>
      <c r="AN74" s="45"/>
      <c r="AO74" s="45"/>
      <c r="AP74" s="46"/>
      <c r="AQ74" s="41" t="s">
        <v>262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180000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>SUM(BC74)</f>
        <v>180000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99">
        <v>33040.6</v>
      </c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33040.6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146959.4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42" t="s">
        <v>179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4" t="s">
        <v>186</v>
      </c>
      <c r="AL75" s="45"/>
      <c r="AM75" s="45"/>
      <c r="AN75" s="45"/>
      <c r="AO75" s="45"/>
      <c r="AP75" s="46"/>
      <c r="AQ75" s="41" t="s">
        <v>263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13892800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>SUM(BC75)</f>
        <v>13892800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99">
        <v>4401750.41</v>
      </c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4401750.41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9491049.59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7" t="s">
        <v>176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8"/>
      <c r="AK76" s="44" t="s">
        <v>106</v>
      </c>
      <c r="AL76" s="45"/>
      <c r="AM76" s="45"/>
      <c r="AN76" s="45"/>
      <c r="AO76" s="45"/>
      <c r="AP76" s="46"/>
      <c r="AQ76" s="41" t="s">
        <v>231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142400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142400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99">
        <v>29367.33</v>
      </c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29367.33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91">SUM(BU76-DX76)</f>
        <v>113032.67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42" t="s">
        <v>179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4" t="s">
        <v>107</v>
      </c>
      <c r="AL77" s="45"/>
      <c r="AM77" s="45"/>
      <c r="AN77" s="45"/>
      <c r="AO77" s="45"/>
      <c r="AP77" s="46"/>
      <c r="AQ77" s="41" t="s">
        <v>207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11581100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11581100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99">
        <v>2414498.4</v>
      </c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2414498.4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9166601.6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7" t="s">
        <v>178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8"/>
      <c r="AK78" s="44" t="s">
        <v>104</v>
      </c>
      <c r="AL78" s="45"/>
      <c r="AM78" s="45"/>
      <c r="AN78" s="45"/>
      <c r="AO78" s="45"/>
      <c r="AP78" s="46"/>
      <c r="AQ78" s="41" t="s">
        <v>208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3700000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3700000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99">
        <v>589832.43</v>
      </c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589832.43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3110167.57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7" t="s">
        <v>178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8"/>
      <c r="AK79" s="44" t="s">
        <v>109</v>
      </c>
      <c r="AL79" s="45"/>
      <c r="AM79" s="45"/>
      <c r="AN79" s="45"/>
      <c r="AO79" s="45"/>
      <c r="AP79" s="46"/>
      <c r="AQ79" s="41" t="s">
        <v>209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448800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448800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15699.48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15699.48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433100.52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7" t="s">
        <v>176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8"/>
      <c r="AK80" s="44" t="s">
        <v>79</v>
      </c>
      <c r="AL80" s="45"/>
      <c r="AM80" s="45"/>
      <c r="AN80" s="45"/>
      <c r="AO80" s="45"/>
      <c r="AP80" s="46"/>
      <c r="AQ80" s="41" t="s">
        <v>210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3000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3000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563.69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563.69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2436.31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2" t="s">
        <v>179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156</v>
      </c>
      <c r="AL81" s="45"/>
      <c r="AM81" s="45"/>
      <c r="AN81" s="45"/>
      <c r="AO81" s="45"/>
      <c r="AP81" s="46"/>
      <c r="AQ81" s="41" t="s">
        <v>211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246300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246300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51687.99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51687.99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194612.01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7" t="s">
        <v>178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8"/>
      <c r="AK82" s="44" t="s">
        <v>187</v>
      </c>
      <c r="AL82" s="45"/>
      <c r="AM82" s="45"/>
      <c r="AN82" s="45"/>
      <c r="AO82" s="45"/>
      <c r="AP82" s="46"/>
      <c r="AQ82" s="41" t="s">
        <v>212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18300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18300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2233.2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2233.2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16066.8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7" t="s">
        <v>176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8"/>
      <c r="AK83" s="44" t="s">
        <v>80</v>
      </c>
      <c r="AL83" s="45"/>
      <c r="AM83" s="45"/>
      <c r="AN83" s="45"/>
      <c r="AO83" s="45"/>
      <c r="AP83" s="46"/>
      <c r="AQ83" s="41" t="s">
        <v>213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55000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96">SUM(BC83)</f>
        <v>55000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99">
        <v>15609.21</v>
      </c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15609.21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39390.79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42" t="s">
        <v>179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105</v>
      </c>
      <c r="AL84" s="45"/>
      <c r="AM84" s="45"/>
      <c r="AN84" s="45"/>
      <c r="AO84" s="45"/>
      <c r="AP84" s="46"/>
      <c r="AQ84" s="41" t="s">
        <v>214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4232500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4232500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99">
        <v>1178472.72</v>
      </c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1178472.72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3054027.2800000003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7" t="s">
        <v>178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8"/>
      <c r="AK85" s="44" t="s">
        <v>81</v>
      </c>
      <c r="AL85" s="45"/>
      <c r="AM85" s="45"/>
      <c r="AN85" s="45"/>
      <c r="AO85" s="45"/>
      <c r="AP85" s="46"/>
      <c r="AQ85" s="41" t="s">
        <v>215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2200000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2200000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99">
        <v>398401.92</v>
      </c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398401.92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1801598.08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7" t="s">
        <v>176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8"/>
      <c r="AK86" s="44" t="s">
        <v>188</v>
      </c>
      <c r="AL86" s="45"/>
      <c r="AM86" s="45"/>
      <c r="AN86" s="45"/>
      <c r="AO86" s="45"/>
      <c r="AP86" s="46"/>
      <c r="AQ86" s="41" t="s">
        <v>216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365500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365500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145218.23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91">CH86</f>
        <v>145218.23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220281.77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42" t="s">
        <v>179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4" t="s">
        <v>82</v>
      </c>
      <c r="AL87" s="45"/>
      <c r="AM87" s="45"/>
      <c r="AN87" s="45"/>
      <c r="AO87" s="45"/>
      <c r="AP87" s="46"/>
      <c r="AQ87" s="41" t="s">
        <v>217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36923000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36923000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14025825.29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14025825.29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22897174.71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7" t="s">
        <v>176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8"/>
      <c r="AK88" s="44" t="s">
        <v>83</v>
      </c>
      <c r="AL88" s="45"/>
      <c r="AM88" s="45"/>
      <c r="AN88" s="45"/>
      <c r="AO88" s="45"/>
      <c r="AP88" s="46"/>
      <c r="AQ88" s="41" t="s">
        <v>218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97100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97100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38495.5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38495.5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58604.5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2" t="s">
        <v>179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84</v>
      </c>
      <c r="AL89" s="45"/>
      <c r="AM89" s="45"/>
      <c r="AN89" s="45"/>
      <c r="AO89" s="45"/>
      <c r="AP89" s="46"/>
      <c r="AQ89" s="41" t="s">
        <v>219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8589500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8589500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3688422.04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3688422.04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4901077.96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7" t="s">
        <v>176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8"/>
      <c r="AK90" s="44" t="s">
        <v>85</v>
      </c>
      <c r="AL90" s="45"/>
      <c r="AM90" s="45"/>
      <c r="AN90" s="45"/>
      <c r="AO90" s="45"/>
      <c r="AP90" s="46"/>
      <c r="AQ90" s="41" t="s">
        <v>220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3200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3200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737.95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737.95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2462.05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179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86</v>
      </c>
      <c r="AL91" s="45"/>
      <c r="AM91" s="45"/>
      <c r="AN91" s="45"/>
      <c r="AO91" s="45"/>
      <c r="AP91" s="46"/>
      <c r="AQ91" s="41" t="s">
        <v>221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333600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333600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76078.31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76078.31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257521.69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2" t="s">
        <v>179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3"/>
      <c r="AK92" s="44" t="s">
        <v>189</v>
      </c>
      <c r="AL92" s="45"/>
      <c r="AM92" s="45"/>
      <c r="AN92" s="45"/>
      <c r="AO92" s="45"/>
      <c r="AP92" s="46"/>
      <c r="AQ92" s="41" t="s">
        <v>251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29000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 t="shared" si="11"/>
        <v>29000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0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 aca="true" t="shared" si="13" ref="DX92:DX98">CH92</f>
        <v>0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29000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7" t="s">
        <v>176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8"/>
      <c r="AK93" s="44" t="s">
        <v>87</v>
      </c>
      <c r="AL93" s="45"/>
      <c r="AM93" s="45"/>
      <c r="AN93" s="45"/>
      <c r="AO93" s="45"/>
      <c r="AP93" s="46"/>
      <c r="AQ93" s="41" t="s">
        <v>248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246.01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 t="shared" si="11"/>
        <v>246.01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246.01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 t="shared" si="13"/>
        <v>246.01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SUM(BU93-DX93)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46.5" customHeight="1">
      <c r="A94" s="42" t="s">
        <v>179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4" t="s">
        <v>88</v>
      </c>
      <c r="AL94" s="45"/>
      <c r="AM94" s="45"/>
      <c r="AN94" s="45"/>
      <c r="AO94" s="45"/>
      <c r="AP94" s="49"/>
      <c r="AQ94" s="41" t="s">
        <v>249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45362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t="shared" si="11"/>
        <v>45362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45362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 t="shared" si="13"/>
        <v>45362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>BC94-DX94</f>
        <v>0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7.5" customHeight="1">
      <c r="A95" s="47" t="s">
        <v>176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8"/>
      <c r="AK95" s="44" t="s">
        <v>89</v>
      </c>
      <c r="AL95" s="45"/>
      <c r="AM95" s="45"/>
      <c r="AN95" s="45"/>
      <c r="AO95" s="45"/>
      <c r="AP95" s="46"/>
      <c r="AQ95" s="41" t="s">
        <v>265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100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100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26.64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3"/>
        <v>26.64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>BC95-DX95</f>
        <v>73.36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6" customHeight="1">
      <c r="A96" s="42" t="s">
        <v>179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3"/>
      <c r="AK96" s="44" t="s">
        <v>157</v>
      </c>
      <c r="AL96" s="45"/>
      <c r="AM96" s="45"/>
      <c r="AN96" s="45"/>
      <c r="AO96" s="45"/>
      <c r="AP96" s="49"/>
      <c r="AQ96" s="41" t="s">
        <v>264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7800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7800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2746.3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3"/>
        <v>2746.3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>BC96-DX96</f>
        <v>5053.7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6" customHeight="1">
      <c r="A97" s="42" t="s">
        <v>179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190</v>
      </c>
      <c r="AL97" s="45"/>
      <c r="AM97" s="45"/>
      <c r="AN97" s="45"/>
      <c r="AO97" s="45"/>
      <c r="AP97" s="49"/>
      <c r="AQ97" s="41" t="s">
        <v>266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568500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aca="true" t="shared" si="14" ref="BU97:BU104">SUM(BC97)</f>
        <v>568500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136611.97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3"/>
        <v>136611.97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aca="true" t="shared" si="15" ref="EX97:EX104">SUM(BU97-DX97)</f>
        <v>431888.03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6" customHeight="1">
      <c r="A98" s="42" t="s">
        <v>179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3"/>
      <c r="AK98" s="44" t="s">
        <v>90</v>
      </c>
      <c r="AL98" s="45"/>
      <c r="AM98" s="45"/>
      <c r="AN98" s="45"/>
      <c r="AO98" s="45"/>
      <c r="AP98" s="49"/>
      <c r="AQ98" s="41" t="s">
        <v>267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20413500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4"/>
        <v>20413500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3654379.78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3"/>
        <v>3654379.78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15"/>
        <v>16759120.22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36" customHeight="1">
      <c r="A99" s="47" t="s">
        <v>176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8"/>
      <c r="AK99" s="44" t="s">
        <v>91</v>
      </c>
      <c r="AL99" s="45"/>
      <c r="AM99" s="45"/>
      <c r="AN99" s="45"/>
      <c r="AO99" s="45"/>
      <c r="AP99" s="46"/>
      <c r="AQ99" s="41" t="s">
        <v>268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50600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4"/>
        <v>50600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8869.46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>SUM(CH99)</f>
        <v>8869.46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15"/>
        <v>41730.54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6" customHeight="1">
      <c r="A100" s="42" t="s">
        <v>179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4" t="s">
        <v>92</v>
      </c>
      <c r="AL100" s="45"/>
      <c r="AM100" s="45"/>
      <c r="AN100" s="45"/>
      <c r="AO100" s="45"/>
      <c r="AP100" s="46"/>
      <c r="AQ100" s="41" t="s">
        <v>269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5219400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 t="shared" si="14"/>
        <v>5219400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1020941.37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>CH100</f>
        <v>1020941.37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 t="shared" si="15"/>
        <v>4198458.63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" customHeight="1">
      <c r="A101" s="47" t="s">
        <v>176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8"/>
      <c r="AK101" s="44" t="s">
        <v>93</v>
      </c>
      <c r="AL101" s="45"/>
      <c r="AM101" s="45"/>
      <c r="AN101" s="45"/>
      <c r="AO101" s="45"/>
      <c r="AP101" s="46"/>
      <c r="AQ101" s="41" t="s">
        <v>270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13200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 t="shared" si="14"/>
        <v>13200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2460.73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>CH101</f>
        <v>2460.73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 t="shared" si="15"/>
        <v>10739.27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" customHeight="1">
      <c r="A102" s="42" t="s">
        <v>179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191</v>
      </c>
      <c r="AL102" s="45"/>
      <c r="AM102" s="45"/>
      <c r="AN102" s="45"/>
      <c r="AO102" s="45"/>
      <c r="AP102" s="46"/>
      <c r="AQ102" s="41" t="s">
        <v>271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16553900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 t="shared" si="14"/>
        <v>16553900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3834048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>CH102</f>
        <v>3834048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 t="shared" si="15"/>
        <v>12719852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" customHeight="1">
      <c r="A103" s="42" t="s">
        <v>179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4" t="s">
        <v>193</v>
      </c>
      <c r="AL103" s="45"/>
      <c r="AM103" s="45"/>
      <c r="AN103" s="45"/>
      <c r="AO103" s="45"/>
      <c r="AP103" s="49"/>
      <c r="AQ103" s="50" t="s">
        <v>272</v>
      </c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41">
        <v>1352270.42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t="shared" si="14"/>
        <v>1352270.42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1352270.42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>CH103</f>
        <v>1352270.42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t="shared" si="15"/>
        <v>0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6" customHeight="1">
      <c r="A104" s="42" t="s">
        <v>179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/>
      <c r="AK104" s="44" t="s">
        <v>94</v>
      </c>
      <c r="AL104" s="45"/>
      <c r="AM104" s="45"/>
      <c r="AN104" s="45"/>
      <c r="AO104" s="45"/>
      <c r="AP104" s="49"/>
      <c r="AQ104" s="50" t="s">
        <v>273</v>
      </c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41">
        <v>14574229.58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4"/>
        <v>14574229.58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2545850.54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>CH104</f>
        <v>2545850.54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15"/>
        <v>12028379.04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6" customHeight="1">
      <c r="A105" s="42" t="s">
        <v>179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4" t="s">
        <v>192</v>
      </c>
      <c r="AL105" s="45"/>
      <c r="AM105" s="45"/>
      <c r="AN105" s="45"/>
      <c r="AO105" s="45"/>
      <c r="AP105" s="49"/>
      <c r="AQ105" s="41" t="s">
        <v>274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7108900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aca="true" t="shared" si="16" ref="BU105:BU113">SUM(BC105)</f>
        <v>7108900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2636812.66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aca="true" t="shared" si="17" ref="DX105:DX113">CH105</f>
        <v>2636812.66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aca="true" t="shared" si="18" ref="EX105:EX113">SUM(BU105-DX105)</f>
        <v>4472087.34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7" t="s">
        <v>176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8"/>
      <c r="AK106" s="44" t="s">
        <v>158</v>
      </c>
      <c r="AL106" s="45"/>
      <c r="AM106" s="45"/>
      <c r="AN106" s="45"/>
      <c r="AO106" s="45"/>
      <c r="AP106" s="46"/>
      <c r="AQ106" s="41" t="s">
        <v>275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36200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6"/>
        <v>36200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7966.74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7"/>
        <v>7966.74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 t="shared" si="18"/>
        <v>28233.260000000002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2" t="s">
        <v>179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4" t="s">
        <v>95</v>
      </c>
      <c r="AL107" s="45"/>
      <c r="AM107" s="45"/>
      <c r="AN107" s="45"/>
      <c r="AO107" s="45"/>
      <c r="AP107" s="46"/>
      <c r="AQ107" s="41" t="s">
        <v>276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3729800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 t="shared" si="16"/>
        <v>3729800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821313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7"/>
        <v>821313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 t="shared" si="18"/>
        <v>2908487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7" t="s">
        <v>176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8"/>
      <c r="AK108" s="44" t="s">
        <v>285</v>
      </c>
      <c r="AL108" s="45"/>
      <c r="AM108" s="45"/>
      <c r="AN108" s="45"/>
      <c r="AO108" s="45"/>
      <c r="AP108" s="46"/>
      <c r="AQ108" s="41" t="s">
        <v>277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43200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43200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5065.49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 t="shared" si="17"/>
        <v>5065.49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38134.51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2" t="s">
        <v>179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 t="s">
        <v>286</v>
      </c>
      <c r="AL109" s="45"/>
      <c r="AM109" s="45"/>
      <c r="AN109" s="45"/>
      <c r="AO109" s="45"/>
      <c r="AP109" s="46"/>
      <c r="AQ109" s="41" t="s">
        <v>278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4452100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4452100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522216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 t="shared" si="17"/>
        <v>522216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SUM(BU109-DX109)</f>
        <v>3929884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179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159</v>
      </c>
      <c r="AL110" s="45"/>
      <c r="AM110" s="45"/>
      <c r="AN110" s="45"/>
      <c r="AO110" s="45"/>
      <c r="AP110" s="46"/>
      <c r="AQ110" s="41" t="s">
        <v>279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160000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160000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50651.9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50651.9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109348.1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7" t="s">
        <v>176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8"/>
      <c r="AK111" s="44" t="s">
        <v>239</v>
      </c>
      <c r="AL111" s="45"/>
      <c r="AM111" s="45"/>
      <c r="AN111" s="45"/>
      <c r="AO111" s="45"/>
      <c r="AP111" s="46"/>
      <c r="AQ111" s="41" t="s">
        <v>280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400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>SUM(BC111)</f>
        <v>400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53.81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>CH111</f>
        <v>53.81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>SUM(BU111-DX111)</f>
        <v>346.19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2" t="s">
        <v>179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3"/>
      <c r="AK112" s="44" t="s">
        <v>110</v>
      </c>
      <c r="AL112" s="45"/>
      <c r="AM112" s="45"/>
      <c r="AN112" s="45"/>
      <c r="AO112" s="45"/>
      <c r="AP112" s="46"/>
      <c r="AQ112" s="41" t="s">
        <v>281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36400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>SUM(BC112)</f>
        <v>36400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5548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>CH112</f>
        <v>5548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>SUM(BU112-DX112)</f>
        <v>30852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 thickBot="1">
      <c r="A113" s="47" t="s">
        <v>176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8"/>
      <c r="AK113" s="44" t="s">
        <v>160</v>
      </c>
      <c r="AL113" s="45"/>
      <c r="AM113" s="45"/>
      <c r="AN113" s="45"/>
      <c r="AO113" s="45"/>
      <c r="AP113" s="49"/>
      <c r="AQ113" s="50" t="s">
        <v>282</v>
      </c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41">
        <v>238900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6"/>
        <v>238900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37811.77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7"/>
        <v>37811.77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8"/>
        <v>201088.23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26.25" customHeight="1" thickBot="1">
      <c r="A114" s="47" t="s">
        <v>180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 t="s">
        <v>161</v>
      </c>
      <c r="AL114" s="45"/>
      <c r="AM114" s="45"/>
      <c r="AN114" s="45"/>
      <c r="AO114" s="45"/>
      <c r="AP114" s="46"/>
      <c r="AQ114" s="63" t="s">
        <v>230</v>
      </c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77">
        <v>260700</v>
      </c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63">
        <f>SUM(BC114)</f>
        <v>260700</v>
      </c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77">
        <v>44961.6</v>
      </c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 t="s">
        <v>43</v>
      </c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 t="s">
        <v>43</v>
      </c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63">
        <f aca="true" t="shared" si="19" ref="DX114:DX124">SUM(CH114)</f>
        <v>44961.6</v>
      </c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77">
        <v>0</v>
      </c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63">
        <f aca="true" t="shared" si="20" ref="EX114:EX122">SUM(BU114-DX114)</f>
        <v>215738.4</v>
      </c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89"/>
    </row>
    <row r="115" spans="1:166" ht="38.25" customHeight="1" thickBot="1">
      <c r="A115" s="47" t="s">
        <v>181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 t="s">
        <v>162</v>
      </c>
      <c r="AL115" s="45"/>
      <c r="AM115" s="45"/>
      <c r="AN115" s="45"/>
      <c r="AO115" s="45"/>
      <c r="AP115" s="46"/>
      <c r="AQ115" s="63" t="s">
        <v>229</v>
      </c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77">
        <v>37600</v>
      </c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63">
        <f>SUM(BC115)</f>
        <v>37600</v>
      </c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77">
        <v>0</v>
      </c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 t="s">
        <v>43</v>
      </c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 t="s">
        <v>43</v>
      </c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63">
        <f t="shared" si="19"/>
        <v>0</v>
      </c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77">
        <v>0</v>
      </c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63">
        <f t="shared" si="20"/>
        <v>37600</v>
      </c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89"/>
    </row>
    <row r="116" spans="1:166" ht="52.5" customHeight="1" thickBot="1">
      <c r="A116" s="47" t="s">
        <v>182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 t="s">
        <v>163</v>
      </c>
      <c r="AL116" s="45"/>
      <c r="AM116" s="45"/>
      <c r="AN116" s="45"/>
      <c r="AO116" s="45"/>
      <c r="AP116" s="46"/>
      <c r="AQ116" s="63" t="s">
        <v>228</v>
      </c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77">
        <v>78700</v>
      </c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63">
        <f>SUM(BC116)</f>
        <v>78700</v>
      </c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77">
        <v>11152.64</v>
      </c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 t="s">
        <v>43</v>
      </c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 t="s">
        <v>43</v>
      </c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63">
        <f t="shared" si="19"/>
        <v>11152.64</v>
      </c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77">
        <v>0</v>
      </c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63">
        <f t="shared" si="20"/>
        <v>67547.36</v>
      </c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89"/>
    </row>
    <row r="117" spans="1:166" ht="39" customHeight="1" thickBot="1">
      <c r="A117" s="47" t="s">
        <v>176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8"/>
      <c r="AK117" s="44" t="s">
        <v>164</v>
      </c>
      <c r="AL117" s="45"/>
      <c r="AM117" s="45"/>
      <c r="AN117" s="45"/>
      <c r="AO117" s="45"/>
      <c r="AP117" s="46"/>
      <c r="AQ117" s="93" t="s">
        <v>227</v>
      </c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8"/>
      <c r="BC117" s="90">
        <v>255700</v>
      </c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2"/>
      <c r="BU117" s="93">
        <f>SUM(BC117)</f>
        <v>255700</v>
      </c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8"/>
      <c r="CH117" s="90">
        <v>50904.87</v>
      </c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2"/>
      <c r="CX117" s="90" t="s">
        <v>43</v>
      </c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2"/>
      <c r="DK117" s="90" t="s">
        <v>43</v>
      </c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2"/>
      <c r="DX117" s="93">
        <f t="shared" si="19"/>
        <v>50904.87</v>
      </c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8"/>
      <c r="EK117" s="90">
        <v>0</v>
      </c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2"/>
      <c r="EX117" s="93">
        <f t="shared" si="20"/>
        <v>204795.13</v>
      </c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5"/>
    </row>
    <row r="118" spans="1:166" ht="24.75" customHeight="1" thickBot="1">
      <c r="A118" s="47" t="s">
        <v>180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 t="s">
        <v>165</v>
      </c>
      <c r="AL118" s="45"/>
      <c r="AM118" s="45"/>
      <c r="AN118" s="45"/>
      <c r="AO118" s="45"/>
      <c r="AP118" s="46"/>
      <c r="AQ118" s="108" t="s">
        <v>222</v>
      </c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77">
        <v>6133100</v>
      </c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63">
        <f>SUM(BC118)</f>
        <v>6133100</v>
      </c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77">
        <v>1246125.73</v>
      </c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 t="s">
        <v>43</v>
      </c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 t="s">
        <v>43</v>
      </c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63">
        <f t="shared" si="19"/>
        <v>1246125.73</v>
      </c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77">
        <v>0</v>
      </c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63">
        <f t="shared" si="20"/>
        <v>4886974.27</v>
      </c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89"/>
    </row>
    <row r="119" spans="1:166" ht="36.75" customHeight="1" thickBot="1">
      <c r="A119" s="47" t="s">
        <v>181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 t="s">
        <v>235</v>
      </c>
      <c r="AL119" s="45"/>
      <c r="AM119" s="45"/>
      <c r="AN119" s="45"/>
      <c r="AO119" s="45"/>
      <c r="AP119" s="46"/>
      <c r="AQ119" s="63" t="s">
        <v>223</v>
      </c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77">
        <v>645400</v>
      </c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63">
        <f>SUM(BC119)</f>
        <v>645400</v>
      </c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77">
        <v>0</v>
      </c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 t="s">
        <v>43</v>
      </c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 t="s">
        <v>43</v>
      </c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63">
        <f t="shared" si="19"/>
        <v>0</v>
      </c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77">
        <v>0</v>
      </c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63">
        <f t="shared" si="20"/>
        <v>645400</v>
      </c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89"/>
    </row>
    <row r="120" spans="1:166" ht="49.5" customHeight="1" thickBot="1">
      <c r="A120" s="47" t="s">
        <v>182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 t="s">
        <v>236</v>
      </c>
      <c r="AL120" s="45"/>
      <c r="AM120" s="45"/>
      <c r="AN120" s="45"/>
      <c r="AO120" s="45"/>
      <c r="AP120" s="46"/>
      <c r="AQ120" s="107" t="s">
        <v>224</v>
      </c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77">
        <v>1852200</v>
      </c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63">
        <f>SUM(BC120)</f>
        <v>1852200</v>
      </c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77">
        <v>289627.05</v>
      </c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 t="s">
        <v>43</v>
      </c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 t="s">
        <v>43</v>
      </c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63">
        <f t="shared" si="19"/>
        <v>289627.05</v>
      </c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77">
        <v>0</v>
      </c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63">
        <f t="shared" si="20"/>
        <v>1562572.95</v>
      </c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89"/>
    </row>
    <row r="121" spans="1:166" ht="37.5" customHeight="1" thickBot="1">
      <c r="A121" s="47" t="s">
        <v>176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8"/>
      <c r="AK121" s="44" t="s">
        <v>237</v>
      </c>
      <c r="AL121" s="45"/>
      <c r="AM121" s="45"/>
      <c r="AN121" s="45"/>
      <c r="AO121" s="45"/>
      <c r="AP121" s="46"/>
      <c r="AQ121" s="77" t="s">
        <v>225</v>
      </c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>
        <v>527397.92</v>
      </c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63">
        <f>SUM(BC121)</f>
        <v>527397.92</v>
      </c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77">
        <v>142809.99</v>
      </c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 t="s">
        <v>43</v>
      </c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 t="s">
        <v>43</v>
      </c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63">
        <f t="shared" si="19"/>
        <v>142809.99</v>
      </c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77">
        <v>0</v>
      </c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63">
        <f t="shared" si="20"/>
        <v>384587.93000000005</v>
      </c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89"/>
    </row>
    <row r="122" spans="1:166" ht="14.25" customHeight="1" thickBot="1">
      <c r="A122" s="96" t="s">
        <v>183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44" t="s">
        <v>246</v>
      </c>
      <c r="AL122" s="45"/>
      <c r="AM122" s="45"/>
      <c r="AN122" s="45"/>
      <c r="AO122" s="45"/>
      <c r="AP122" s="46"/>
      <c r="AQ122" s="97" t="s">
        <v>226</v>
      </c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77">
        <v>1605</v>
      </c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63">
        <f>SUM(BC122)</f>
        <v>1605</v>
      </c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77">
        <v>402</v>
      </c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 t="s">
        <v>43</v>
      </c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 t="s">
        <v>43</v>
      </c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63">
        <f t="shared" si="19"/>
        <v>402</v>
      </c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77">
        <v>0</v>
      </c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63">
        <f t="shared" si="20"/>
        <v>1203</v>
      </c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89"/>
    </row>
    <row r="123" spans="1:166" ht="14.25" customHeight="1" thickBot="1">
      <c r="A123" s="96" t="s">
        <v>234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44" t="s">
        <v>247</v>
      </c>
      <c r="AL123" s="45"/>
      <c r="AM123" s="45"/>
      <c r="AN123" s="45"/>
      <c r="AO123" s="45"/>
      <c r="AP123" s="46"/>
      <c r="AQ123" s="97" t="s">
        <v>233</v>
      </c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77">
        <v>97.08</v>
      </c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63">
        <f>SUM(BC123)</f>
        <v>97.08</v>
      </c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77">
        <v>97.08</v>
      </c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 t="s">
        <v>43</v>
      </c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 t="s">
        <v>43</v>
      </c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63">
        <f>SUM(CH123)</f>
        <v>97.08</v>
      </c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77">
        <v>0</v>
      </c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63">
        <f>SUM(BU123-DX123)</f>
        <v>0</v>
      </c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89"/>
    </row>
    <row r="124" spans="1:166" ht="26.25" customHeight="1" thickBot="1">
      <c r="A124" s="102" t="s">
        <v>96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3"/>
      <c r="AK124" s="104" t="s">
        <v>97</v>
      </c>
      <c r="AL124" s="105"/>
      <c r="AM124" s="105"/>
      <c r="AN124" s="105"/>
      <c r="AO124" s="105"/>
      <c r="AP124" s="105"/>
      <c r="AQ124" s="106" t="s">
        <v>33</v>
      </c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0" t="s">
        <v>33</v>
      </c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 t="s">
        <v>33</v>
      </c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>
        <f>SUM(-Лист2!BC8)</f>
        <v>1431953.200000003</v>
      </c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 t="s">
        <v>43</v>
      </c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 t="s">
        <v>43</v>
      </c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>
        <f t="shared" si="19"/>
        <v>1431953.200000003</v>
      </c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 t="s">
        <v>33</v>
      </c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 t="s">
        <v>33</v>
      </c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1"/>
    </row>
    <row r="125" spans="1:166" ht="26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4"/>
      <c r="BC126" s="7"/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sheetProtection/>
  <mergeCells count="1022">
    <mergeCell ref="DK67:DW67"/>
    <mergeCell ref="DX67:EJ67"/>
    <mergeCell ref="EK67:EW67"/>
    <mergeCell ref="EX67:FJ67"/>
    <mergeCell ref="CX59:DJ59"/>
    <mergeCell ref="DK59:DW59"/>
    <mergeCell ref="DX59:EJ59"/>
    <mergeCell ref="EK59:EW59"/>
    <mergeCell ref="EX59:FJ59"/>
    <mergeCell ref="DK60:DW60"/>
    <mergeCell ref="AK67:AP67"/>
    <mergeCell ref="AQ67:BB67"/>
    <mergeCell ref="BC67:BT67"/>
    <mergeCell ref="BU67:CG67"/>
    <mergeCell ref="A59:AJ59"/>
    <mergeCell ref="AK59:AP59"/>
    <mergeCell ref="AQ59:BB59"/>
    <mergeCell ref="BC59:BT59"/>
    <mergeCell ref="BU59:CG59"/>
    <mergeCell ref="A65:AJ65"/>
    <mergeCell ref="CH59:CW59"/>
    <mergeCell ref="BU105:CG105"/>
    <mergeCell ref="A66:AJ66"/>
    <mergeCell ref="AK66:AP66"/>
    <mergeCell ref="AQ66:BB66"/>
    <mergeCell ref="A68:AJ68"/>
    <mergeCell ref="A72:AJ72"/>
    <mergeCell ref="AK72:AP72"/>
    <mergeCell ref="AQ68:BB68"/>
    <mergeCell ref="A67:AJ67"/>
    <mergeCell ref="DK68:DW68"/>
    <mergeCell ref="AK78:AP78"/>
    <mergeCell ref="BC99:BT99"/>
    <mergeCell ref="CX68:DJ68"/>
    <mergeCell ref="CX71:DJ71"/>
    <mergeCell ref="BU84:CG84"/>
    <mergeCell ref="CH84:CW84"/>
    <mergeCell ref="CH66:CW66"/>
    <mergeCell ref="CX66:DJ66"/>
    <mergeCell ref="EX72:FJ72"/>
    <mergeCell ref="BC66:BT66"/>
    <mergeCell ref="BU76:CG76"/>
    <mergeCell ref="BU66:CG66"/>
    <mergeCell ref="CH76:CW76"/>
    <mergeCell ref="DX68:EJ68"/>
    <mergeCell ref="DK69:DW69"/>
    <mergeCell ref="EX71:FJ71"/>
    <mergeCell ref="EX78:FJ78"/>
    <mergeCell ref="EX82:FJ82"/>
    <mergeCell ref="EK80:EW80"/>
    <mergeCell ref="EX81:FJ81"/>
    <mergeCell ref="EX83:FJ83"/>
    <mergeCell ref="EK76:EW76"/>
    <mergeCell ref="EX76:FJ76"/>
    <mergeCell ref="AQ75:BB75"/>
    <mergeCell ref="AQ78:BB78"/>
    <mergeCell ref="AK77:AP77"/>
    <mergeCell ref="A88:AJ88"/>
    <mergeCell ref="AK88:AP88"/>
    <mergeCell ref="EK70:EW70"/>
    <mergeCell ref="DX75:EJ75"/>
    <mergeCell ref="A111:AJ111"/>
    <mergeCell ref="AK116:AP116"/>
    <mergeCell ref="A78:AJ78"/>
    <mergeCell ref="A77:AJ77"/>
    <mergeCell ref="AK75:AP75"/>
    <mergeCell ref="A75:AJ75"/>
    <mergeCell ref="AK99:AP99"/>
    <mergeCell ref="BU90:CG90"/>
    <mergeCell ref="BC93:BT93"/>
    <mergeCell ref="AQ116:BB116"/>
    <mergeCell ref="A115:AJ115"/>
    <mergeCell ref="AK115:AP115"/>
    <mergeCell ref="A114:AJ114"/>
    <mergeCell ref="AK111:AP111"/>
    <mergeCell ref="AQ111:BB111"/>
    <mergeCell ref="A113:AJ113"/>
    <mergeCell ref="AQ113:BB113"/>
    <mergeCell ref="A57:AJ57"/>
    <mergeCell ref="CH115:CW115"/>
    <mergeCell ref="AK113:AP113"/>
    <mergeCell ref="BU113:CG113"/>
    <mergeCell ref="AQ115:BB115"/>
    <mergeCell ref="AQ114:BB114"/>
    <mergeCell ref="AK114:AP114"/>
    <mergeCell ref="CH113:CW113"/>
    <mergeCell ref="BC113:BT113"/>
    <mergeCell ref="BC105:BT105"/>
    <mergeCell ref="EX52:FJ52"/>
    <mergeCell ref="EE28:ES28"/>
    <mergeCell ref="AN34:AS34"/>
    <mergeCell ref="AQ55:BB55"/>
    <mergeCell ref="BU51:CG52"/>
    <mergeCell ref="EE32:ES32"/>
    <mergeCell ref="EE30:ES30"/>
    <mergeCell ref="BC58:BT58"/>
    <mergeCell ref="CX57:DJ57"/>
    <mergeCell ref="BK29:CE29"/>
    <mergeCell ref="AN28:AS28"/>
    <mergeCell ref="BC115:BT115"/>
    <mergeCell ref="BU114:CG114"/>
    <mergeCell ref="CX58:DJ58"/>
    <mergeCell ref="CH105:CW105"/>
    <mergeCell ref="BC81:BT81"/>
    <mergeCell ref="BC83:BT83"/>
    <mergeCell ref="DK58:DW58"/>
    <mergeCell ref="ET29:FJ29"/>
    <mergeCell ref="DN31:ED31"/>
    <mergeCell ref="EE31:ES31"/>
    <mergeCell ref="ET28:FJ28"/>
    <mergeCell ref="DK52:DW52"/>
    <mergeCell ref="DK57:DW57"/>
    <mergeCell ref="CW31:DM31"/>
    <mergeCell ref="DN32:ED32"/>
    <mergeCell ref="ET31:FJ31"/>
    <mergeCell ref="EE27:ES27"/>
    <mergeCell ref="DN27:ED27"/>
    <mergeCell ref="A31:AM31"/>
    <mergeCell ref="AN31:AS31"/>
    <mergeCell ref="AT31:BB31"/>
    <mergeCell ref="ET27:FJ27"/>
    <mergeCell ref="DN28:ED28"/>
    <mergeCell ref="A28:AM28"/>
    <mergeCell ref="CF28:CV28"/>
    <mergeCell ref="BU70:CG70"/>
    <mergeCell ref="CX70:DJ70"/>
    <mergeCell ref="CW32:DM32"/>
    <mergeCell ref="CW38:DM38"/>
    <mergeCell ref="BU58:CG58"/>
    <mergeCell ref="EK83:EW83"/>
    <mergeCell ref="BU73:CG73"/>
    <mergeCell ref="BU72:CG72"/>
    <mergeCell ref="CH73:CW73"/>
    <mergeCell ref="DK65:DW65"/>
    <mergeCell ref="EK116:EW116"/>
    <mergeCell ref="EK111:EW111"/>
    <mergeCell ref="EK112:EW112"/>
    <mergeCell ref="CX114:DJ114"/>
    <mergeCell ref="DK115:DW115"/>
    <mergeCell ref="BU74:CG74"/>
    <mergeCell ref="CX116:DJ116"/>
    <mergeCell ref="CX115:DJ115"/>
    <mergeCell ref="CX97:DJ97"/>
    <mergeCell ref="CH116:CW116"/>
    <mergeCell ref="CX79:DJ79"/>
    <mergeCell ref="BU77:CG77"/>
    <mergeCell ref="CH77:CW77"/>
    <mergeCell ref="BC78:BT78"/>
    <mergeCell ref="BC75:BT75"/>
    <mergeCell ref="BU75:CG75"/>
    <mergeCell ref="BU78:CG78"/>
    <mergeCell ref="CH78:CW78"/>
    <mergeCell ref="DK61:DW61"/>
    <mergeCell ref="DK72:DW72"/>
    <mergeCell ref="CX69:DJ69"/>
    <mergeCell ref="CX63:DJ63"/>
    <mergeCell ref="CH63:CW63"/>
    <mergeCell ref="CX62:DJ62"/>
    <mergeCell ref="CH64:CW64"/>
    <mergeCell ref="CH61:CW61"/>
    <mergeCell ref="CX72:DJ72"/>
    <mergeCell ref="CH65:CW65"/>
    <mergeCell ref="CH70:CW70"/>
    <mergeCell ref="CH68:CW68"/>
    <mergeCell ref="CX74:DJ74"/>
    <mergeCell ref="CX67:DJ67"/>
    <mergeCell ref="CX76:DJ76"/>
    <mergeCell ref="CX75:DJ75"/>
    <mergeCell ref="CH75:CW75"/>
    <mergeCell ref="CX73:DJ73"/>
    <mergeCell ref="CH74:CW74"/>
    <mergeCell ref="DX83:EJ83"/>
    <mergeCell ref="EK81:EW81"/>
    <mergeCell ref="AQ63:BB63"/>
    <mergeCell ref="AQ64:BB64"/>
    <mergeCell ref="BU63:CG63"/>
    <mergeCell ref="BU68:CG68"/>
    <mergeCell ref="BU65:CG65"/>
    <mergeCell ref="BC68:BT68"/>
    <mergeCell ref="CX64:DJ64"/>
    <mergeCell ref="CH80:CW80"/>
    <mergeCell ref="CX65:DJ65"/>
    <mergeCell ref="BU61:CG61"/>
    <mergeCell ref="AQ61:BB61"/>
    <mergeCell ref="A60:AJ60"/>
    <mergeCell ref="A64:AJ64"/>
    <mergeCell ref="AK63:AP63"/>
    <mergeCell ref="A62:AJ62"/>
    <mergeCell ref="AK62:AP62"/>
    <mergeCell ref="CF34:CV34"/>
    <mergeCell ref="BC55:BT55"/>
    <mergeCell ref="AK54:AP54"/>
    <mergeCell ref="A54:AJ54"/>
    <mergeCell ref="AK65:AP65"/>
    <mergeCell ref="CH60:CW60"/>
    <mergeCell ref="A58:AJ58"/>
    <mergeCell ref="A55:AJ55"/>
    <mergeCell ref="AK55:AP55"/>
    <mergeCell ref="BU55:CG55"/>
    <mergeCell ref="AQ53:BB53"/>
    <mergeCell ref="BU53:CG53"/>
    <mergeCell ref="AT36:BB36"/>
    <mergeCell ref="A63:AJ63"/>
    <mergeCell ref="AK64:AP64"/>
    <mergeCell ref="A61:AJ61"/>
    <mergeCell ref="BU54:CG54"/>
    <mergeCell ref="AK57:AP57"/>
    <mergeCell ref="AQ58:BB58"/>
    <mergeCell ref="BC57:BT57"/>
    <mergeCell ref="AQ51:BB52"/>
    <mergeCell ref="A25:AM25"/>
    <mergeCell ref="BK31:CE31"/>
    <mergeCell ref="A38:AM38"/>
    <mergeCell ref="AN38:AS38"/>
    <mergeCell ref="AN37:AS37"/>
    <mergeCell ref="AN32:AS32"/>
    <mergeCell ref="BK32:CE32"/>
    <mergeCell ref="AT32:BB32"/>
    <mergeCell ref="AN27:AS27"/>
    <mergeCell ref="A34:AM34"/>
    <mergeCell ref="AT27:BB27"/>
    <mergeCell ref="A32:AM32"/>
    <mergeCell ref="BK27:CE27"/>
    <mergeCell ref="A33:AM33"/>
    <mergeCell ref="AN33:AS33"/>
    <mergeCell ref="AT33:BB33"/>
    <mergeCell ref="A36:AM36"/>
    <mergeCell ref="AT28:BB28"/>
    <mergeCell ref="CF32:CV32"/>
    <mergeCell ref="A23:AM23"/>
    <mergeCell ref="BK30:CE30"/>
    <mergeCell ref="CF25:CV25"/>
    <mergeCell ref="CF23:CV23"/>
    <mergeCell ref="BK25:CE25"/>
    <mergeCell ref="CF27:CV27"/>
    <mergeCell ref="CF31:CV31"/>
    <mergeCell ref="ET21:FJ21"/>
    <mergeCell ref="EE22:ES22"/>
    <mergeCell ref="EE20:ES20"/>
    <mergeCell ref="DN22:ED22"/>
    <mergeCell ref="EE23:ES23"/>
    <mergeCell ref="AT25:BB25"/>
    <mergeCell ref="CW25:DM25"/>
    <mergeCell ref="CF24:CV24"/>
    <mergeCell ref="CW22:DM22"/>
    <mergeCell ref="AN25:AS25"/>
    <mergeCell ref="AT20:BB20"/>
    <mergeCell ref="ET23:FJ23"/>
    <mergeCell ref="CF22:CV22"/>
    <mergeCell ref="BK20:CE20"/>
    <mergeCell ref="CW21:DM21"/>
    <mergeCell ref="DN20:ED20"/>
    <mergeCell ref="BK21:CE21"/>
    <mergeCell ref="ET20:FJ20"/>
    <mergeCell ref="ET22:FJ22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A20:AM20"/>
    <mergeCell ref="CW20:DM20"/>
    <mergeCell ref="EE18:ES18"/>
    <mergeCell ref="BK17:CE18"/>
    <mergeCell ref="CF18:CV18"/>
    <mergeCell ref="CW23:DM23"/>
    <mergeCell ref="DN23:ED23"/>
    <mergeCell ref="CF21:CV21"/>
    <mergeCell ref="EE21:ES21"/>
    <mergeCell ref="DN21:ED21"/>
    <mergeCell ref="AT26:BB26"/>
    <mergeCell ref="A9:BB9"/>
    <mergeCell ref="BK9:EC9"/>
    <mergeCell ref="CW18:DM18"/>
    <mergeCell ref="BK23:CE23"/>
    <mergeCell ref="AN21:AS21"/>
    <mergeCell ref="A19:AM19"/>
    <mergeCell ref="A21:AM21"/>
    <mergeCell ref="AT21:BB21"/>
    <mergeCell ref="DN24:ED24"/>
    <mergeCell ref="AN22:AS22"/>
    <mergeCell ref="AT22:BB22"/>
    <mergeCell ref="BK22:CE22"/>
    <mergeCell ref="AN23:AS23"/>
    <mergeCell ref="AT23:BB23"/>
    <mergeCell ref="AN24:A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CW27:DM27"/>
    <mergeCell ref="A22:AM22"/>
    <mergeCell ref="CF36:CV36"/>
    <mergeCell ref="A30:AM30"/>
    <mergeCell ref="A24:AM24"/>
    <mergeCell ref="A27:AM27"/>
    <mergeCell ref="EE25:ES25"/>
    <mergeCell ref="CF29:CV29"/>
    <mergeCell ref="AN26:AS26"/>
    <mergeCell ref="BK26:CE26"/>
    <mergeCell ref="EE24:ES24"/>
    <mergeCell ref="ET26:FJ26"/>
    <mergeCell ref="AT24:BB24"/>
    <mergeCell ref="BK36:CE36"/>
    <mergeCell ref="DN29:ED29"/>
    <mergeCell ref="CW28:DM28"/>
    <mergeCell ref="CW29:DM29"/>
    <mergeCell ref="BK28:CE28"/>
    <mergeCell ref="AT35:BB35"/>
    <mergeCell ref="ET24:FJ24"/>
    <mergeCell ref="EE26:ES26"/>
    <mergeCell ref="DK54:DW54"/>
    <mergeCell ref="AK58:AP58"/>
    <mergeCell ref="DN36:ED36"/>
    <mergeCell ref="EE36:ES36"/>
    <mergeCell ref="ET36:FJ36"/>
    <mergeCell ref="BK24:CE24"/>
    <mergeCell ref="CW24:DM24"/>
    <mergeCell ref="EK54:EW54"/>
    <mergeCell ref="BC51:BT52"/>
    <mergeCell ref="CF37:CV37"/>
    <mergeCell ref="BU60:CG60"/>
    <mergeCell ref="AK60:AP60"/>
    <mergeCell ref="AK61:AP61"/>
    <mergeCell ref="BC60:BT60"/>
    <mergeCell ref="CH54:CW54"/>
    <mergeCell ref="CF38:CV38"/>
    <mergeCell ref="CH52:CW52"/>
    <mergeCell ref="CH58:CW58"/>
    <mergeCell ref="BC53:BT53"/>
    <mergeCell ref="BC54:BT54"/>
    <mergeCell ref="BC61:BT61"/>
    <mergeCell ref="CX54:DJ54"/>
    <mergeCell ref="AQ60:BB60"/>
    <mergeCell ref="AQ57:BB57"/>
    <mergeCell ref="CX61:DJ61"/>
    <mergeCell ref="BU62:CG62"/>
    <mergeCell ref="BC62:BT62"/>
    <mergeCell ref="BC56:BT56"/>
    <mergeCell ref="BU56:CG56"/>
    <mergeCell ref="CH56:CW56"/>
    <mergeCell ref="BC63:BT63"/>
    <mergeCell ref="BC65:BT65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AK74:AP74"/>
    <mergeCell ref="A73:AJ73"/>
    <mergeCell ref="AK69:AP69"/>
    <mergeCell ref="AQ69:BB69"/>
    <mergeCell ref="AQ77:BB77"/>
    <mergeCell ref="BC76:BT76"/>
    <mergeCell ref="BC77:BT77"/>
    <mergeCell ref="BC74:BT74"/>
    <mergeCell ref="A74:AJ74"/>
    <mergeCell ref="A70:AJ70"/>
    <mergeCell ref="BC69:BT69"/>
    <mergeCell ref="AQ76:BB76"/>
    <mergeCell ref="BC70:BT70"/>
    <mergeCell ref="AQ70:BB70"/>
    <mergeCell ref="BC71:BT71"/>
    <mergeCell ref="AQ72:BB72"/>
    <mergeCell ref="BC73:BT73"/>
    <mergeCell ref="AQ74:BB74"/>
    <mergeCell ref="AQ73:BB73"/>
    <mergeCell ref="BC72:BT72"/>
    <mergeCell ref="DX63:EJ63"/>
    <mergeCell ref="DK63:DW63"/>
    <mergeCell ref="DX62:EJ62"/>
    <mergeCell ref="DX65:EJ65"/>
    <mergeCell ref="DX64:EJ64"/>
    <mergeCell ref="AQ71:BB71"/>
    <mergeCell ref="BU64:CG64"/>
    <mergeCell ref="BC64:BT64"/>
    <mergeCell ref="AQ65:BB65"/>
    <mergeCell ref="AQ62:BB62"/>
    <mergeCell ref="DK62:DW62"/>
    <mergeCell ref="DK73:DW73"/>
    <mergeCell ref="DK66:DW66"/>
    <mergeCell ref="BU69:CG69"/>
    <mergeCell ref="BU71:CG71"/>
    <mergeCell ref="CH69:CW69"/>
    <mergeCell ref="CH71:CW71"/>
    <mergeCell ref="CH72:CW72"/>
    <mergeCell ref="CH67:CW67"/>
    <mergeCell ref="CH62:CW62"/>
    <mergeCell ref="DK64:DW64"/>
    <mergeCell ref="EK62:EW62"/>
    <mergeCell ref="EK65:EW65"/>
    <mergeCell ref="EX73:FJ73"/>
    <mergeCell ref="EX63:FJ63"/>
    <mergeCell ref="EX69:FJ69"/>
    <mergeCell ref="EX65:FJ65"/>
    <mergeCell ref="EK72:EW72"/>
    <mergeCell ref="EX66:FJ66"/>
    <mergeCell ref="DK70:DW70"/>
    <mergeCell ref="EX74:FJ74"/>
    <mergeCell ref="EK71:EW71"/>
    <mergeCell ref="DX72:EJ72"/>
    <mergeCell ref="DX74:EJ74"/>
    <mergeCell ref="DK71:DW71"/>
    <mergeCell ref="DK75:DW75"/>
    <mergeCell ref="EX75:FJ75"/>
    <mergeCell ref="EK75:EW75"/>
    <mergeCell ref="DK74:DW74"/>
    <mergeCell ref="DX79:EJ79"/>
    <mergeCell ref="EK79:EW79"/>
    <mergeCell ref="EK77:EW77"/>
    <mergeCell ref="DX76:EJ76"/>
    <mergeCell ref="DX77:EJ77"/>
    <mergeCell ref="DK76:DW76"/>
    <mergeCell ref="EX77:FJ77"/>
    <mergeCell ref="DX78:EJ78"/>
    <mergeCell ref="DK79:DW79"/>
    <mergeCell ref="DX82:EJ82"/>
    <mergeCell ref="BU82:CG82"/>
    <mergeCell ref="BU81:CG81"/>
    <mergeCell ref="EK82:EW82"/>
    <mergeCell ref="DK77:DW77"/>
    <mergeCell ref="CX77:DJ77"/>
    <mergeCell ref="CH81:CW81"/>
    <mergeCell ref="CX83:DJ83"/>
    <mergeCell ref="BU80:CG80"/>
    <mergeCell ref="CX80:DJ80"/>
    <mergeCell ref="CX82:DJ82"/>
    <mergeCell ref="DK82:DW82"/>
    <mergeCell ref="CH83:CW83"/>
    <mergeCell ref="DK80:DW80"/>
    <mergeCell ref="EX110:FJ110"/>
    <mergeCell ref="CH111:CW111"/>
    <mergeCell ref="CX111:DJ111"/>
    <mergeCell ref="DK111:DW111"/>
    <mergeCell ref="DX111:EJ111"/>
    <mergeCell ref="CH87:CW87"/>
    <mergeCell ref="CH94:CW94"/>
    <mergeCell ref="EX91:FJ91"/>
    <mergeCell ref="EK91:EW91"/>
    <mergeCell ref="EX109:FJ109"/>
    <mergeCell ref="BU115:CG115"/>
    <mergeCell ref="BC114:BT114"/>
    <mergeCell ref="BU86:CG86"/>
    <mergeCell ref="CH88:CW88"/>
    <mergeCell ref="BC86:BT86"/>
    <mergeCell ref="BC94:BT94"/>
    <mergeCell ref="BU94:CG94"/>
    <mergeCell ref="CH89:CW89"/>
    <mergeCell ref="CH86:CW86"/>
    <mergeCell ref="BC90:BT90"/>
    <mergeCell ref="BU116:CG116"/>
    <mergeCell ref="BU97:CG97"/>
    <mergeCell ref="BC100:BT100"/>
    <mergeCell ref="BU95:CG95"/>
    <mergeCell ref="BC111:BT111"/>
    <mergeCell ref="BU111:CG111"/>
    <mergeCell ref="BC116:BT116"/>
    <mergeCell ref="BU100:CG100"/>
    <mergeCell ref="BC98:BT98"/>
    <mergeCell ref="BU110:CG110"/>
    <mergeCell ref="A83:AJ83"/>
    <mergeCell ref="AQ99:BB99"/>
    <mergeCell ref="A99:AJ99"/>
    <mergeCell ref="AQ90:BB90"/>
    <mergeCell ref="AQ86:BB86"/>
    <mergeCell ref="AQ85:BB85"/>
    <mergeCell ref="A86:AJ86"/>
    <mergeCell ref="A84:AJ84"/>
    <mergeCell ref="AK86:AP86"/>
    <mergeCell ref="A87:AJ87"/>
    <mergeCell ref="A117:AJ117"/>
    <mergeCell ref="AK117:AP117"/>
    <mergeCell ref="AQ117:BB117"/>
    <mergeCell ref="BC117:BT117"/>
    <mergeCell ref="BU117:CG117"/>
    <mergeCell ref="AK118:AP118"/>
    <mergeCell ref="EX121:FJ121"/>
    <mergeCell ref="BU121:CG121"/>
    <mergeCell ref="CH120:CW120"/>
    <mergeCell ref="CX120:DJ120"/>
    <mergeCell ref="DK120:DW120"/>
    <mergeCell ref="EX120:FJ120"/>
    <mergeCell ref="DK121:DW121"/>
    <mergeCell ref="DX121:EJ121"/>
    <mergeCell ref="DX120:EJ120"/>
    <mergeCell ref="CX121:DJ121"/>
    <mergeCell ref="BU120:CG120"/>
    <mergeCell ref="CH121:CW121"/>
    <mergeCell ref="AQ118:BB118"/>
    <mergeCell ref="BC118:BT118"/>
    <mergeCell ref="CH118:CW118"/>
    <mergeCell ref="EK121:EW121"/>
    <mergeCell ref="EK120:EW120"/>
    <mergeCell ref="EK118:EW118"/>
    <mergeCell ref="EK119:EW119"/>
    <mergeCell ref="DX118:EJ118"/>
    <mergeCell ref="A119:AJ119"/>
    <mergeCell ref="EX118:FJ118"/>
    <mergeCell ref="EX119:FJ119"/>
    <mergeCell ref="DK118:DW118"/>
    <mergeCell ref="BU118:CG118"/>
    <mergeCell ref="AK119:AP119"/>
    <mergeCell ref="AQ119:BB119"/>
    <mergeCell ref="CX118:DJ118"/>
    <mergeCell ref="DX119:EJ119"/>
    <mergeCell ref="BC119:BT119"/>
    <mergeCell ref="AK123:AP123"/>
    <mergeCell ref="BU123:CG123"/>
    <mergeCell ref="AQ123:BB123"/>
    <mergeCell ref="BC123:BT123"/>
    <mergeCell ref="A116:AJ116"/>
    <mergeCell ref="A120:AJ120"/>
    <mergeCell ref="AK120:AP120"/>
    <mergeCell ref="AQ120:BB120"/>
    <mergeCell ref="BC120:BT120"/>
    <mergeCell ref="A118:AJ118"/>
    <mergeCell ref="A124:AJ124"/>
    <mergeCell ref="AK124:AP124"/>
    <mergeCell ref="AQ124:BB124"/>
    <mergeCell ref="BC124:BT124"/>
    <mergeCell ref="BU124:CG124"/>
    <mergeCell ref="CH124:CW124"/>
    <mergeCell ref="DX60:EJ60"/>
    <mergeCell ref="DK124:DW124"/>
    <mergeCell ref="CX124:DJ124"/>
    <mergeCell ref="DX124:EJ124"/>
    <mergeCell ref="EX79:FJ79"/>
    <mergeCell ref="DX80:EJ80"/>
    <mergeCell ref="EX80:FJ80"/>
    <mergeCell ref="EK78:EW78"/>
    <mergeCell ref="EX124:FJ124"/>
    <mergeCell ref="EK124:EW124"/>
    <mergeCell ref="A82:AJ82"/>
    <mergeCell ref="AK82:AP82"/>
    <mergeCell ref="A81:AJ81"/>
    <mergeCell ref="EX123:FJ123"/>
    <mergeCell ref="CH123:CW123"/>
    <mergeCell ref="A121:AJ121"/>
    <mergeCell ref="AK121:AP121"/>
    <mergeCell ref="AQ121:BB121"/>
    <mergeCell ref="BC121:BT121"/>
    <mergeCell ref="A123:AJ123"/>
    <mergeCell ref="A79:AJ79"/>
    <mergeCell ref="AK79:AP79"/>
    <mergeCell ref="AQ79:BB79"/>
    <mergeCell ref="BC79:BT79"/>
    <mergeCell ref="AK81:AP81"/>
    <mergeCell ref="CH79:CW79"/>
    <mergeCell ref="AK80:AP80"/>
    <mergeCell ref="BU79:CG79"/>
    <mergeCell ref="A80:AJ80"/>
    <mergeCell ref="AQ80:BB80"/>
    <mergeCell ref="EX61:FJ61"/>
    <mergeCell ref="EX68:FJ68"/>
    <mergeCell ref="DX71:EJ71"/>
    <mergeCell ref="EX70:FJ70"/>
    <mergeCell ref="DX73:EJ73"/>
    <mergeCell ref="EX64:FJ64"/>
    <mergeCell ref="DX66:EJ66"/>
    <mergeCell ref="DX70:EJ70"/>
    <mergeCell ref="DX69:EJ69"/>
    <mergeCell ref="EK69:EW69"/>
    <mergeCell ref="AQ81:BB81"/>
    <mergeCell ref="AQ82:BB82"/>
    <mergeCell ref="CH82:CW82"/>
    <mergeCell ref="AK83:AP83"/>
    <mergeCell ref="AQ83:BB83"/>
    <mergeCell ref="AK84:AP84"/>
    <mergeCell ref="BC84:BT84"/>
    <mergeCell ref="BC82:BT82"/>
    <mergeCell ref="EK66:EW66"/>
    <mergeCell ref="EK64:EW64"/>
    <mergeCell ref="EK68:EW68"/>
    <mergeCell ref="CX78:DJ78"/>
    <mergeCell ref="DK78:DW78"/>
    <mergeCell ref="CX81:DJ81"/>
    <mergeCell ref="DK81:DW81"/>
    <mergeCell ref="EK73:EW73"/>
    <mergeCell ref="EK74:EW74"/>
    <mergeCell ref="DX81:EJ81"/>
    <mergeCell ref="BC80:BT80"/>
    <mergeCell ref="EX84:FJ84"/>
    <mergeCell ref="DX84:EJ84"/>
    <mergeCell ref="DK84:DW84"/>
    <mergeCell ref="CX84:DJ84"/>
    <mergeCell ref="EX85:FJ85"/>
    <mergeCell ref="EK84:EW84"/>
    <mergeCell ref="CX85:DJ85"/>
    <mergeCell ref="CH85:CW85"/>
    <mergeCell ref="DK83:DW83"/>
    <mergeCell ref="AK87:AP87"/>
    <mergeCell ref="AQ87:BB87"/>
    <mergeCell ref="CX87:DJ87"/>
    <mergeCell ref="EK87:EW87"/>
    <mergeCell ref="EK85:EW85"/>
    <mergeCell ref="DX86:EJ86"/>
    <mergeCell ref="BC85:BT85"/>
    <mergeCell ref="BU85:CG85"/>
    <mergeCell ref="A85:AJ85"/>
    <mergeCell ref="AK85:AP85"/>
    <mergeCell ref="DX85:EJ85"/>
    <mergeCell ref="A89:AJ89"/>
    <mergeCell ref="AK89:AP89"/>
    <mergeCell ref="AQ89:BB89"/>
    <mergeCell ref="BU89:CG89"/>
    <mergeCell ref="CX89:DJ89"/>
    <mergeCell ref="CX88:DJ88"/>
    <mergeCell ref="BC89:BT89"/>
    <mergeCell ref="BC91:BT91"/>
    <mergeCell ref="AK90:AP90"/>
    <mergeCell ref="A110:AJ110"/>
    <mergeCell ref="AK110:AP110"/>
    <mergeCell ref="AQ110:BB110"/>
    <mergeCell ref="BC110:BT110"/>
    <mergeCell ref="A95:AJ95"/>
    <mergeCell ref="AK95:AP95"/>
    <mergeCell ref="AK105:AP105"/>
    <mergeCell ref="AQ105:BB105"/>
    <mergeCell ref="AQ100:BB100"/>
    <mergeCell ref="AQ103:BB103"/>
    <mergeCell ref="A91:AJ91"/>
    <mergeCell ref="A90:AJ90"/>
    <mergeCell ref="AQ96:BB96"/>
    <mergeCell ref="A101:AJ101"/>
    <mergeCell ref="AK101:AP101"/>
    <mergeCell ref="A100:AJ100"/>
    <mergeCell ref="AK100:AP100"/>
    <mergeCell ref="AQ98:BB98"/>
    <mergeCell ref="A97:AJ97"/>
    <mergeCell ref="AK97:AP97"/>
    <mergeCell ref="AK96:AP96"/>
    <mergeCell ref="EK113:EW113"/>
    <mergeCell ref="DK105:DW105"/>
    <mergeCell ref="DX105:EJ105"/>
    <mergeCell ref="EK105:EW105"/>
    <mergeCell ref="DX110:EJ110"/>
    <mergeCell ref="EK110:EW110"/>
    <mergeCell ref="DX112:EJ112"/>
    <mergeCell ref="DK109:DW109"/>
    <mergeCell ref="DX113:EJ113"/>
    <mergeCell ref="DK92:DW92"/>
    <mergeCell ref="CX110:DJ110"/>
    <mergeCell ref="DK110:DW110"/>
    <mergeCell ref="DK99:DW99"/>
    <mergeCell ref="EX100:FJ100"/>
    <mergeCell ref="EK100:EW100"/>
    <mergeCell ref="CX99:DJ99"/>
    <mergeCell ref="EX104:FJ104"/>
    <mergeCell ref="EX102:FJ102"/>
    <mergeCell ref="DK102:DW102"/>
    <mergeCell ref="EX87:FJ87"/>
    <mergeCell ref="EX86:FJ86"/>
    <mergeCell ref="EK95:EW95"/>
    <mergeCell ref="EX95:FJ95"/>
    <mergeCell ref="EK86:EW86"/>
    <mergeCell ref="EX89:FJ89"/>
    <mergeCell ref="EK90:EW90"/>
    <mergeCell ref="AK109:AP109"/>
    <mergeCell ref="AQ109:BB109"/>
    <mergeCell ref="BC109:BT109"/>
    <mergeCell ref="CH109:CW109"/>
    <mergeCell ref="CX109:DJ109"/>
    <mergeCell ref="EX88:FJ88"/>
    <mergeCell ref="EX90:FJ90"/>
    <mergeCell ref="BU88:CG88"/>
    <mergeCell ref="CH90:CW90"/>
    <mergeCell ref="DX89:EJ89"/>
    <mergeCell ref="EK88:EW88"/>
    <mergeCell ref="DX87:EJ87"/>
    <mergeCell ref="BC88:BT88"/>
    <mergeCell ref="DX90:EJ90"/>
    <mergeCell ref="BU91:CG91"/>
    <mergeCell ref="BU87:CG87"/>
    <mergeCell ref="DX88:EJ88"/>
    <mergeCell ref="DK91:DW91"/>
    <mergeCell ref="BC87:BT87"/>
    <mergeCell ref="DK90:DW90"/>
    <mergeCell ref="BU119:CG119"/>
    <mergeCell ref="DK114:DW114"/>
    <mergeCell ref="DK113:DW113"/>
    <mergeCell ref="BU109:CG109"/>
    <mergeCell ref="CH95:CW95"/>
    <mergeCell ref="BU93:CG93"/>
    <mergeCell ref="CX119:DJ119"/>
    <mergeCell ref="DK119:DW119"/>
    <mergeCell ref="CH99:CW99"/>
    <mergeCell ref="DK97:DW97"/>
    <mergeCell ref="CH100:CW100"/>
    <mergeCell ref="CH97:CW97"/>
    <mergeCell ref="DK122:DW122"/>
    <mergeCell ref="CX117:DJ117"/>
    <mergeCell ref="CH117:CW117"/>
    <mergeCell ref="CH110:CW110"/>
    <mergeCell ref="DK117:DW117"/>
    <mergeCell ref="CX103:DJ103"/>
    <mergeCell ref="CH114:CW114"/>
    <mergeCell ref="BU122:CG122"/>
    <mergeCell ref="CX122:DJ122"/>
    <mergeCell ref="AK98:AP98"/>
    <mergeCell ref="BC122:BT122"/>
    <mergeCell ref="CH122:CW122"/>
    <mergeCell ref="EK89:EW89"/>
    <mergeCell ref="DK89:DW89"/>
    <mergeCell ref="CX91:DJ91"/>
    <mergeCell ref="EK109:EW109"/>
    <mergeCell ref="EK114:EW114"/>
    <mergeCell ref="EK94:EW94"/>
    <mergeCell ref="DX98:EJ98"/>
    <mergeCell ref="EX96:FJ96"/>
    <mergeCell ref="A122:AJ122"/>
    <mergeCell ref="AK122:AP122"/>
    <mergeCell ref="AQ122:BB122"/>
    <mergeCell ref="BU98:CG98"/>
    <mergeCell ref="CX100:DJ100"/>
    <mergeCell ref="CH98:CW98"/>
    <mergeCell ref="BU99:CG99"/>
    <mergeCell ref="DX109:EJ109"/>
    <mergeCell ref="DK96:DW96"/>
    <mergeCell ref="EX122:FJ122"/>
    <mergeCell ref="EK122:EW122"/>
    <mergeCell ref="EX99:FJ99"/>
    <mergeCell ref="EX113:FJ113"/>
    <mergeCell ref="DK116:DW116"/>
    <mergeCell ref="DX117:EJ117"/>
    <mergeCell ref="DX115:EJ115"/>
    <mergeCell ref="DX97:EJ97"/>
    <mergeCell ref="EX117:FJ117"/>
    <mergeCell ref="DX116:EJ116"/>
    <mergeCell ref="EX116:FJ116"/>
    <mergeCell ref="EX115:FJ115"/>
    <mergeCell ref="EX108:FJ108"/>
    <mergeCell ref="EK101:EW101"/>
    <mergeCell ref="EX101:FJ101"/>
    <mergeCell ref="DX101:EJ101"/>
    <mergeCell ref="DX102:EJ102"/>
    <mergeCell ref="EK102:EW102"/>
    <mergeCell ref="EX62:FJ62"/>
    <mergeCell ref="DX91:EJ91"/>
    <mergeCell ref="EX114:FJ114"/>
    <mergeCell ref="EK96:EW96"/>
    <mergeCell ref="EK97:EW97"/>
    <mergeCell ref="EX97:FJ97"/>
    <mergeCell ref="DX96:EJ96"/>
    <mergeCell ref="EX98:FJ98"/>
    <mergeCell ref="EX105:FJ105"/>
    <mergeCell ref="EK63:EW63"/>
    <mergeCell ref="DX54:EJ54"/>
    <mergeCell ref="EX60:FJ60"/>
    <mergeCell ref="CH57:CW57"/>
    <mergeCell ref="CX60:DJ60"/>
    <mergeCell ref="CH119:CW119"/>
    <mergeCell ref="DX114:EJ114"/>
    <mergeCell ref="EK115:EW115"/>
    <mergeCell ref="DX57:EJ57"/>
    <mergeCell ref="EK61:EW61"/>
    <mergeCell ref="EK117:EW117"/>
    <mergeCell ref="DX55:EJ55"/>
    <mergeCell ref="EX55:FJ55"/>
    <mergeCell ref="EK55:EW55"/>
    <mergeCell ref="EX58:FJ58"/>
    <mergeCell ref="DX58:EJ58"/>
    <mergeCell ref="EK58:EW58"/>
    <mergeCell ref="EK56:EW56"/>
    <mergeCell ref="EX56:FJ56"/>
    <mergeCell ref="EK60:EW60"/>
    <mergeCell ref="ET35:FJ35"/>
    <mergeCell ref="DK55:DW55"/>
    <mergeCell ref="EX53:FJ53"/>
    <mergeCell ref="DX53:EJ53"/>
    <mergeCell ref="CX56:DJ56"/>
    <mergeCell ref="DK56:DW56"/>
    <mergeCell ref="DX56:EJ56"/>
    <mergeCell ref="EK57:EW57"/>
    <mergeCell ref="EX57:FJ57"/>
    <mergeCell ref="EX54:FJ54"/>
    <mergeCell ref="ET32:FJ32"/>
    <mergeCell ref="ET30:FJ30"/>
    <mergeCell ref="DN25:ED25"/>
    <mergeCell ref="EK51:FJ51"/>
    <mergeCell ref="DN34:ED34"/>
    <mergeCell ref="ET25:FJ25"/>
    <mergeCell ref="DN30:ED30"/>
    <mergeCell ref="EK52:EW52"/>
    <mergeCell ref="EE29:ES29"/>
    <mergeCell ref="EK53:EW53"/>
    <mergeCell ref="CX53:DJ53"/>
    <mergeCell ref="CW36:DM36"/>
    <mergeCell ref="EE37:ES37"/>
    <mergeCell ref="DN37:ED37"/>
    <mergeCell ref="A50:FJ50"/>
    <mergeCell ref="AN36:AS36"/>
    <mergeCell ref="CH53:CW53"/>
    <mergeCell ref="CH51:EJ51"/>
    <mergeCell ref="AT38:BB38"/>
    <mergeCell ref="EK98:EW98"/>
    <mergeCell ref="EE34:ES34"/>
    <mergeCell ref="ET34:FJ34"/>
    <mergeCell ref="DN38:ED38"/>
    <mergeCell ref="CW35:DM35"/>
    <mergeCell ref="DN35:ED35"/>
    <mergeCell ref="EE35:ES35"/>
    <mergeCell ref="EE38:ES38"/>
    <mergeCell ref="CW34:DM34"/>
    <mergeCell ref="CX52:DJ52"/>
    <mergeCell ref="CW37:DM37"/>
    <mergeCell ref="A56:AJ56"/>
    <mergeCell ref="EK123:EW123"/>
    <mergeCell ref="CX123:DJ123"/>
    <mergeCell ref="DK123:DW123"/>
    <mergeCell ref="DX123:EJ123"/>
    <mergeCell ref="CX96:DJ96"/>
    <mergeCell ref="DX122:EJ122"/>
    <mergeCell ref="EK99:EW99"/>
    <mergeCell ref="DX99:EJ99"/>
    <mergeCell ref="A29:AM29"/>
    <mergeCell ref="AT29:BB29"/>
    <mergeCell ref="BK37:CE37"/>
    <mergeCell ref="AK51:AP52"/>
    <mergeCell ref="AQ54:BB54"/>
    <mergeCell ref="AK53:AP53"/>
    <mergeCell ref="A53:AJ53"/>
    <mergeCell ref="BK38:CE38"/>
    <mergeCell ref="BK35:CE35"/>
    <mergeCell ref="AN35:AS35"/>
    <mergeCell ref="BC96:BT96"/>
    <mergeCell ref="A96:AJ96"/>
    <mergeCell ref="BC97:BT97"/>
    <mergeCell ref="BU96:CG96"/>
    <mergeCell ref="BC95:BT95"/>
    <mergeCell ref="DX61:EJ61"/>
    <mergeCell ref="CH93:CW93"/>
    <mergeCell ref="DX95:EJ95"/>
    <mergeCell ref="CH91:CW91"/>
    <mergeCell ref="CX90:DJ90"/>
    <mergeCell ref="AK91:AP91"/>
    <mergeCell ref="AK94:AP94"/>
    <mergeCell ref="A93:AJ93"/>
    <mergeCell ref="AK93:AP93"/>
    <mergeCell ref="AQ93:BB93"/>
    <mergeCell ref="AQ91:BB91"/>
    <mergeCell ref="AQ94:BB94"/>
    <mergeCell ref="A94:AJ94"/>
    <mergeCell ref="AQ88:BB88"/>
    <mergeCell ref="CX86:DJ86"/>
    <mergeCell ref="DK86:DW86"/>
    <mergeCell ref="DK87:DW87"/>
    <mergeCell ref="CH55:CW55"/>
    <mergeCell ref="BU57:CG57"/>
    <mergeCell ref="DK85:DW85"/>
    <mergeCell ref="AQ84:BB84"/>
    <mergeCell ref="BU83:CG83"/>
    <mergeCell ref="CX55:DJ55"/>
    <mergeCell ref="CW33:DM33"/>
    <mergeCell ref="AK56:AP56"/>
    <mergeCell ref="AQ56:BB56"/>
    <mergeCell ref="A51:AJ52"/>
    <mergeCell ref="AT34:BB34"/>
    <mergeCell ref="BK34:CE34"/>
    <mergeCell ref="A37:AM37"/>
    <mergeCell ref="AT37:BB37"/>
    <mergeCell ref="DK53:DW53"/>
    <mergeCell ref="A35:AM35"/>
    <mergeCell ref="BK33:CE33"/>
    <mergeCell ref="CF33:CV33"/>
    <mergeCell ref="CF35:CV35"/>
    <mergeCell ref="CX94:DJ94"/>
    <mergeCell ref="DK94:DW94"/>
    <mergeCell ref="DX94:EJ94"/>
    <mergeCell ref="DN33:ED33"/>
    <mergeCell ref="EE33:ES33"/>
    <mergeCell ref="CX93:DJ93"/>
    <mergeCell ref="DX93:EJ93"/>
    <mergeCell ref="ET33:FJ33"/>
    <mergeCell ref="DK88:DW88"/>
    <mergeCell ref="ET37:FJ37"/>
    <mergeCell ref="ET38:FJ38"/>
    <mergeCell ref="DX52:EJ52"/>
    <mergeCell ref="DX100:EJ100"/>
    <mergeCell ref="DK100:DW100"/>
    <mergeCell ref="DK98:DW98"/>
    <mergeCell ref="EX94:FJ94"/>
    <mergeCell ref="DK93:DW93"/>
    <mergeCell ref="EX93:FJ93"/>
    <mergeCell ref="A109:AJ109"/>
    <mergeCell ref="CX105:DJ105"/>
    <mergeCell ref="CX98:DJ98"/>
    <mergeCell ref="CX95:DJ95"/>
    <mergeCell ref="DK95:DW95"/>
    <mergeCell ref="CX108:DJ108"/>
    <mergeCell ref="DK108:DW108"/>
    <mergeCell ref="A98:AJ98"/>
    <mergeCell ref="AQ95:BB95"/>
    <mergeCell ref="EK92:EW92"/>
    <mergeCell ref="CX113:DJ113"/>
    <mergeCell ref="A105:AJ105"/>
    <mergeCell ref="A108:AJ108"/>
    <mergeCell ref="AK108:AP108"/>
    <mergeCell ref="AQ108:BB108"/>
    <mergeCell ref="BC108:BT108"/>
    <mergeCell ref="BU108:CG108"/>
    <mergeCell ref="EK93:EW93"/>
    <mergeCell ref="AQ97:BB97"/>
    <mergeCell ref="DK101:DW101"/>
    <mergeCell ref="EX92:FJ92"/>
    <mergeCell ref="A92:AJ92"/>
    <mergeCell ref="AK92:AP92"/>
    <mergeCell ref="AQ92:BB92"/>
    <mergeCell ref="BC92:BT92"/>
    <mergeCell ref="BU92:CG92"/>
    <mergeCell ref="CH92:CW92"/>
    <mergeCell ref="CH96:CW96"/>
    <mergeCell ref="DX92:EJ92"/>
    <mergeCell ref="CX92:DJ92"/>
    <mergeCell ref="AQ102:BB102"/>
    <mergeCell ref="BC102:BT102"/>
    <mergeCell ref="BU102:CG102"/>
    <mergeCell ref="CH102:CW102"/>
    <mergeCell ref="AQ101:BB101"/>
    <mergeCell ref="BC101:BT101"/>
    <mergeCell ref="BU101:CG101"/>
    <mergeCell ref="CH101:CW101"/>
    <mergeCell ref="CX101:DJ101"/>
    <mergeCell ref="A102:AJ102"/>
    <mergeCell ref="A104:AJ104"/>
    <mergeCell ref="AK104:AP104"/>
    <mergeCell ref="AQ104:BB104"/>
    <mergeCell ref="BC104:BT104"/>
    <mergeCell ref="BU104:CG104"/>
    <mergeCell ref="A103:AJ103"/>
    <mergeCell ref="AK103:AP103"/>
    <mergeCell ref="DK103:DW103"/>
    <mergeCell ref="CX102:DJ102"/>
    <mergeCell ref="AK102:AP102"/>
    <mergeCell ref="DX103:EJ103"/>
    <mergeCell ref="EK103:EW103"/>
    <mergeCell ref="EX103:FJ103"/>
    <mergeCell ref="BC103:BT103"/>
    <mergeCell ref="BU103:CG103"/>
    <mergeCell ref="CH103:CW103"/>
    <mergeCell ref="CH106:CW106"/>
    <mergeCell ref="CH104:CW104"/>
    <mergeCell ref="CX104:DJ104"/>
    <mergeCell ref="DK104:DW104"/>
    <mergeCell ref="DX104:EJ104"/>
    <mergeCell ref="EK104:EW104"/>
    <mergeCell ref="A107:AJ107"/>
    <mergeCell ref="AK107:AP107"/>
    <mergeCell ref="AQ107:BB107"/>
    <mergeCell ref="BC107:BT107"/>
    <mergeCell ref="BU107:CG107"/>
    <mergeCell ref="A106:AJ106"/>
    <mergeCell ref="AK106:AP106"/>
    <mergeCell ref="AQ106:BB106"/>
    <mergeCell ref="BC106:BT106"/>
    <mergeCell ref="BU106:CG106"/>
    <mergeCell ref="EX107:FJ107"/>
    <mergeCell ref="CX106:DJ106"/>
    <mergeCell ref="DK106:DW106"/>
    <mergeCell ref="DX106:EJ106"/>
    <mergeCell ref="EK106:EW106"/>
    <mergeCell ref="EX106:FJ106"/>
    <mergeCell ref="CH107:CW107"/>
    <mergeCell ref="CX107:DJ107"/>
    <mergeCell ref="DK107:DW107"/>
    <mergeCell ref="DX107:EJ107"/>
    <mergeCell ref="EK107:EW107"/>
    <mergeCell ref="EK108:EW108"/>
    <mergeCell ref="DX108:EJ108"/>
    <mergeCell ref="CH108:CW108"/>
    <mergeCell ref="EX112:FJ112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111</v>
      </c>
      <c r="AF4" s="204"/>
      <c r="AG4" s="204"/>
      <c r="AH4" s="204"/>
      <c r="AI4" s="204"/>
      <c r="AJ4" s="204" t="s">
        <v>112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113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114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115</v>
      </c>
      <c r="AF5" s="218"/>
      <c r="AG5" s="218"/>
      <c r="AH5" s="218"/>
      <c r="AI5" s="218"/>
      <c r="AJ5" s="218" t="s">
        <v>116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117</v>
      </c>
      <c r="AU5" s="218"/>
      <c r="AV5" s="218"/>
      <c r="AW5" s="218"/>
      <c r="AX5" s="218"/>
      <c r="AY5" s="218"/>
      <c r="AZ5" s="218"/>
      <c r="BA5" s="218"/>
      <c r="BB5" s="218"/>
      <c r="BC5" s="218" t="s">
        <v>118</v>
      </c>
      <c r="BD5" s="218"/>
      <c r="BE5" s="218"/>
      <c r="BF5" s="218"/>
      <c r="BG5" s="218"/>
      <c r="BH5" s="218"/>
      <c r="BI5" s="218"/>
      <c r="BJ5" s="218"/>
      <c r="BK5" s="218"/>
      <c r="BL5" s="218" t="s">
        <v>118</v>
      </c>
      <c r="BM5" s="218"/>
      <c r="BN5" s="218"/>
      <c r="BO5" s="218"/>
      <c r="BP5" s="218"/>
      <c r="BQ5" s="218"/>
      <c r="BR5" s="218"/>
      <c r="BS5" s="218"/>
      <c r="BT5" s="218"/>
      <c r="BU5" s="218" t="s">
        <v>119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120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121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122</v>
      </c>
      <c r="AU6" s="218"/>
      <c r="AV6" s="218"/>
      <c r="AW6" s="218"/>
      <c r="AX6" s="218"/>
      <c r="AY6" s="218"/>
      <c r="AZ6" s="218"/>
      <c r="BA6" s="218"/>
      <c r="BB6" s="218"/>
      <c r="BC6" s="218" t="s">
        <v>123</v>
      </c>
      <c r="BD6" s="218"/>
      <c r="BE6" s="218"/>
      <c r="BF6" s="218"/>
      <c r="BG6" s="218"/>
      <c r="BH6" s="218"/>
      <c r="BI6" s="218"/>
      <c r="BJ6" s="218"/>
      <c r="BK6" s="218"/>
      <c r="BL6" s="218" t="s">
        <v>124</v>
      </c>
      <c r="BM6" s="218"/>
      <c r="BN6" s="218"/>
      <c r="BO6" s="218"/>
      <c r="BP6" s="218"/>
      <c r="BQ6" s="218"/>
      <c r="BR6" s="218"/>
      <c r="BS6" s="218"/>
      <c r="BT6" s="218"/>
      <c r="BU6" s="218" t="s">
        <v>125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122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126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127</v>
      </c>
      <c r="BD7" s="218"/>
      <c r="BE7" s="218"/>
      <c r="BF7" s="218"/>
      <c r="BG7" s="218"/>
      <c r="BH7" s="218"/>
      <c r="BI7" s="218"/>
      <c r="BJ7" s="218"/>
      <c r="BK7" s="218"/>
      <c r="BL7" s="218" t="s">
        <v>128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-1431953.200000003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-1431953.200000003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173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174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-1431953.200000003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-1431953.200000003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E22" sqref="BE22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111</v>
      </c>
      <c r="AF3" s="204"/>
      <c r="AG3" s="204"/>
      <c r="AH3" s="204"/>
      <c r="AI3" s="204"/>
      <c r="AJ3" s="204" t="s">
        <v>112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113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114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115</v>
      </c>
      <c r="AF4" s="218"/>
      <c r="AG4" s="218"/>
      <c r="AH4" s="218"/>
      <c r="AI4" s="218"/>
      <c r="AJ4" s="218" t="s">
        <v>116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117</v>
      </c>
      <c r="AU4" s="218"/>
      <c r="AV4" s="218"/>
      <c r="AW4" s="218"/>
      <c r="AX4" s="218"/>
      <c r="AY4" s="218"/>
      <c r="AZ4" s="218"/>
      <c r="BA4" s="218"/>
      <c r="BB4" s="218"/>
      <c r="BC4" s="218" t="s">
        <v>118</v>
      </c>
      <c r="BD4" s="218"/>
      <c r="BE4" s="218"/>
      <c r="BF4" s="218"/>
      <c r="BG4" s="218"/>
      <c r="BH4" s="218"/>
      <c r="BI4" s="218"/>
      <c r="BJ4" s="218"/>
      <c r="BK4" s="218"/>
      <c r="BL4" s="218" t="s">
        <v>118</v>
      </c>
      <c r="BM4" s="218"/>
      <c r="BN4" s="218"/>
      <c r="BO4" s="218"/>
      <c r="BP4" s="218"/>
      <c r="BQ4" s="218"/>
      <c r="BR4" s="218"/>
      <c r="BS4" s="218"/>
      <c r="BT4" s="218"/>
      <c r="BU4" s="218" t="s">
        <v>119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120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121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122</v>
      </c>
      <c r="AU5" s="218"/>
      <c r="AV5" s="218"/>
      <c r="AW5" s="218"/>
      <c r="AX5" s="218"/>
      <c r="AY5" s="218"/>
      <c r="AZ5" s="218"/>
      <c r="BA5" s="218"/>
      <c r="BB5" s="218"/>
      <c r="BC5" s="218" t="s">
        <v>123</v>
      </c>
      <c r="BD5" s="218"/>
      <c r="BE5" s="218"/>
      <c r="BF5" s="218"/>
      <c r="BG5" s="218"/>
      <c r="BH5" s="218"/>
      <c r="BI5" s="218"/>
      <c r="BJ5" s="218"/>
      <c r="BK5" s="218"/>
      <c r="BL5" s="218" t="s">
        <v>124</v>
      </c>
      <c r="BM5" s="218"/>
      <c r="BN5" s="218"/>
      <c r="BO5" s="218"/>
      <c r="BP5" s="218"/>
      <c r="BQ5" s="218"/>
      <c r="BR5" s="218"/>
      <c r="BS5" s="218"/>
      <c r="BT5" s="218"/>
      <c r="BU5" s="218" t="s">
        <v>125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126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127</v>
      </c>
      <c r="BD6" s="218"/>
      <c r="BE6" s="218"/>
      <c r="BF6" s="218"/>
      <c r="BG6" s="218"/>
      <c r="BH6" s="218"/>
      <c r="BI6" s="218"/>
      <c r="BJ6" s="218"/>
      <c r="BK6" s="218"/>
      <c r="BL6" s="218" t="s">
        <v>128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-1431953.200000003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-1431953.200000003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138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-67348461.52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-67348461.52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139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SUM('01.01.2017'!CH54:CW54)</f>
        <v>65916508.31999999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65916508.31999999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148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149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150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29" t="s">
        <v>304</v>
      </c>
      <c r="D30" s="229"/>
      <c r="E30" s="229"/>
      <c r="F30" s="24" t="s">
        <v>153</v>
      </c>
      <c r="G30" s="23"/>
      <c r="H30" s="229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154</v>
      </c>
      <c r="V30" s="229" t="s">
        <v>255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2019-04-01T12:42:30Z</cp:lastPrinted>
  <dcterms:created xsi:type="dcterms:W3CDTF">2005-02-01T12:32:18Z</dcterms:created>
  <dcterms:modified xsi:type="dcterms:W3CDTF">2019-04-01T13:00:01Z</dcterms:modified>
  <cp:category/>
  <cp:version/>
  <cp:contentType/>
  <cp:contentStatus/>
</cp:coreProperties>
</file>